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40" windowWidth="18690" windowHeight="6870" tabRatio="926" firstSheet="2" activeTab="2"/>
  </bookViews>
  <sheets>
    <sheet name="KL CHUNG NHÀ TRƯỜNG" sheetId="25" state="hidden" r:id="rId1"/>
    <sheet name="TỶ LỆ KL CV" sheetId="27" state="hidden" r:id="rId2"/>
    <sheet name="TỔNG HỢP KL" sheetId="29" r:id="rId3"/>
    <sheet name="P.TC-HC-TH" sheetId="1" state="hidden" r:id="rId4"/>
    <sheet name="TỔNG HỢP KL (SỬA ĐỔI)" sheetId="31" r:id="rId5"/>
    <sheet name="K. CNTT" sheetId="39" r:id="rId6"/>
    <sheet name="P.QT-DV" sheetId="4" r:id="rId7"/>
    <sheet name="P.TTGD_CTSV" sheetId="2" r:id="rId8"/>
    <sheet name="PKTĐBCL" sheetId="3" r:id="rId9"/>
    <sheet name="P.QLKH-HTQT" sheetId="6" r:id="rId10"/>
    <sheet name="TO.TT-PC" sheetId="8" state="hidden" r:id="rId11"/>
    <sheet name="TT.QHDN" sheetId="9" r:id="rId12"/>
    <sheet name="TT.ĐHQLDL" sheetId="10" r:id="rId13"/>
    <sheet name="TT.Y TẾ" sheetId="11" r:id="rId14"/>
    <sheet name="TT.THU VIEN" sheetId="12" r:id="rId15"/>
    <sheet name="TT.ĐT-LTT" sheetId="13" state="hidden" r:id="rId16"/>
    <sheet name="K.KHCB" sheetId="14" r:id="rId17"/>
    <sheet name="K.LLCT" sheetId="15" r:id="rId18"/>
    <sheet name="K.CO KHI" sheetId="18" r:id="rId19"/>
    <sheet name="K.CN Đ-ĐT" sheetId="17" r:id="rId20"/>
    <sheet name="K.CN DLUC" sheetId="19" r:id="rId21"/>
    <sheet name="K.MAY-TT" sheetId="21" r:id="rId22"/>
    <sheet name="K.KINH TE" sheetId="22" r:id="rId23"/>
    <sheet name="K.XAY-DUNG" sheetId="26" r:id="rId24"/>
    <sheet name="K.N-LANH" sheetId="33" r:id="rId25"/>
    <sheet name="P.KHTC" sheetId="34" r:id="rId26"/>
    <sheet name="P.TCHCTH" sheetId="38" r:id="rId27"/>
    <sheet name="P.TSDT" sheetId="40" r:id="rId28"/>
  </sheets>
  <definedNames>
    <definedName name="_xlnm._FilterDatabase" localSheetId="25" hidden="1">P.KHTC!$A$5:$R$17</definedName>
    <definedName name="_xlnm.Print_Area" localSheetId="27">P.TSDT!$A$1:$T$53</definedName>
    <definedName name="_xlnm.Print_Titles" localSheetId="27">P.TSDT!$28:$28</definedName>
  </definedNames>
  <calcPr calcId="144525"/>
</workbook>
</file>

<file path=xl/calcChain.xml><?xml version="1.0" encoding="utf-8"?>
<calcChain xmlns="http://schemas.openxmlformats.org/spreadsheetml/2006/main">
  <c r="R22" i="40" l="1"/>
  <c r="S22" i="40" s="1"/>
  <c r="T22" i="40" s="1"/>
  <c r="R21" i="40"/>
  <c r="S21" i="40" s="1"/>
  <c r="T21" i="40" s="1"/>
  <c r="S20" i="40"/>
  <c r="T20" i="40" s="1"/>
  <c r="R20" i="40"/>
  <c r="R19" i="40"/>
  <c r="S19" i="40" s="1"/>
  <c r="T19" i="40" s="1"/>
  <c r="R18" i="40"/>
  <c r="S18" i="40" s="1"/>
  <c r="T18" i="40" s="1"/>
  <c r="R17" i="40"/>
  <c r="S17" i="40" s="1"/>
  <c r="T17" i="40" s="1"/>
  <c r="S16" i="40"/>
  <c r="T16" i="40" s="1"/>
  <c r="R16" i="40"/>
  <c r="R15" i="40"/>
  <c r="S15" i="40" s="1"/>
  <c r="T15" i="40" s="1"/>
  <c r="R14" i="40"/>
  <c r="S14" i="40" s="1"/>
  <c r="T14" i="40" s="1"/>
  <c r="R13" i="40"/>
  <c r="S13" i="40" s="1"/>
  <c r="T13" i="40" s="1"/>
  <c r="S12" i="40"/>
  <c r="T12" i="40" s="1"/>
  <c r="R12" i="40"/>
  <c r="R11" i="40"/>
  <c r="S11" i="40" s="1"/>
  <c r="T11" i="40" s="1"/>
  <c r="R10" i="40"/>
  <c r="S10" i="40" s="1"/>
  <c r="T10" i="40" s="1"/>
  <c r="R9" i="40"/>
  <c r="S9" i="40" s="1"/>
  <c r="T9" i="40" s="1"/>
  <c r="S8" i="40"/>
  <c r="T8" i="40" s="1"/>
  <c r="R8" i="40"/>
  <c r="R7" i="40"/>
  <c r="S7" i="40" s="1"/>
  <c r="T7" i="40" s="1"/>
  <c r="V33" i="39"/>
  <c r="W33" i="39" s="1"/>
  <c r="X33" i="39" s="1"/>
  <c r="W32" i="39"/>
  <c r="X32" i="39" s="1"/>
  <c r="V32" i="39"/>
  <c r="V31" i="39"/>
  <c r="W31" i="39" s="1"/>
  <c r="X31" i="39" s="1"/>
  <c r="V30" i="39"/>
  <c r="W30" i="39" s="1"/>
  <c r="X30" i="39" s="1"/>
  <c r="X29" i="39"/>
  <c r="W29" i="39"/>
  <c r="V29" i="39"/>
  <c r="W28" i="39"/>
  <c r="X28" i="39" s="1"/>
  <c r="V28" i="39"/>
  <c r="V27" i="39"/>
  <c r="W27" i="39" s="1"/>
  <c r="X27" i="39" s="1"/>
  <c r="V26" i="39"/>
  <c r="W26" i="39" s="1"/>
  <c r="X26" i="39" s="1"/>
  <c r="X25" i="39"/>
  <c r="W25" i="39"/>
  <c r="V25" i="39"/>
  <c r="W24" i="39"/>
  <c r="X24" i="39" s="1"/>
  <c r="V24" i="39"/>
  <c r="V23" i="39"/>
  <c r="W23" i="39" s="1"/>
  <c r="X23" i="39" s="1"/>
  <c r="V22" i="39"/>
  <c r="W22" i="39" s="1"/>
  <c r="X22" i="39" s="1"/>
  <c r="X21" i="39"/>
  <c r="W21" i="39"/>
  <c r="V21" i="39"/>
  <c r="W20" i="39"/>
  <c r="X20" i="39" s="1"/>
  <c r="V20" i="39"/>
  <c r="V19" i="39"/>
  <c r="W19" i="39" s="1"/>
  <c r="X19" i="39" s="1"/>
  <c r="V18" i="39"/>
  <c r="W18" i="39" s="1"/>
  <c r="X18" i="39" s="1"/>
  <c r="X17" i="39"/>
  <c r="W17" i="39"/>
  <c r="V17" i="39"/>
  <c r="W16" i="39"/>
  <c r="X16" i="39" s="1"/>
  <c r="V16" i="39"/>
  <c r="V15" i="39"/>
  <c r="W15" i="39" s="1"/>
  <c r="X15" i="39" s="1"/>
  <c r="V14" i="39"/>
  <c r="W14" i="39" s="1"/>
  <c r="X14" i="39" s="1"/>
  <c r="X13" i="39"/>
  <c r="W13" i="39"/>
  <c r="V13" i="39"/>
  <c r="W12" i="39"/>
  <c r="X12" i="39" s="1"/>
  <c r="V12" i="39"/>
  <c r="V11" i="39"/>
  <c r="W11" i="39" s="1"/>
  <c r="X11" i="39" s="1"/>
  <c r="V10" i="39"/>
  <c r="W10" i="39" s="1"/>
  <c r="X10" i="39" s="1"/>
  <c r="X9" i="39"/>
  <c r="W9" i="39"/>
  <c r="V9" i="39"/>
  <c r="W8" i="39"/>
  <c r="X8" i="39" s="1"/>
  <c r="V8" i="39"/>
  <c r="V31" i="38"/>
  <c r="W31" i="38" s="1"/>
  <c r="X31" i="38" s="1"/>
  <c r="V30" i="38"/>
  <c r="W30" i="38" s="1"/>
  <c r="X30" i="38" s="1"/>
  <c r="W29" i="38"/>
  <c r="X29" i="38" s="1"/>
  <c r="V29" i="38"/>
  <c r="V28" i="38"/>
  <c r="W28" i="38" s="1"/>
  <c r="X28" i="38" s="1"/>
  <c r="V27" i="38"/>
  <c r="W27" i="38" s="1"/>
  <c r="X27" i="38" s="1"/>
  <c r="V26" i="38"/>
  <c r="W26" i="38" s="1"/>
  <c r="X26" i="38" s="1"/>
  <c r="W25" i="38"/>
  <c r="X25" i="38" s="1"/>
  <c r="V25" i="38"/>
  <c r="V24" i="38"/>
  <c r="W24" i="38" s="1"/>
  <c r="X24" i="38" s="1"/>
  <c r="V23" i="38"/>
  <c r="W23" i="38" s="1"/>
  <c r="X23" i="38" s="1"/>
  <c r="V22" i="38"/>
  <c r="W22" i="38" s="1"/>
  <c r="X22" i="38" s="1"/>
  <c r="W21" i="38"/>
  <c r="X21" i="38" s="1"/>
  <c r="V21" i="38"/>
  <c r="V20" i="38"/>
  <c r="W20" i="38" s="1"/>
  <c r="X20" i="38" s="1"/>
  <c r="V19" i="38"/>
  <c r="W19" i="38" s="1"/>
  <c r="X19" i="38" s="1"/>
  <c r="V18" i="38"/>
  <c r="W18" i="38" s="1"/>
  <c r="X18" i="38" s="1"/>
  <c r="W17" i="38"/>
  <c r="X17" i="38" s="1"/>
  <c r="V17" i="38"/>
  <c r="V16" i="38"/>
  <c r="W16" i="38" s="1"/>
  <c r="X16" i="38" s="1"/>
  <c r="V15" i="38"/>
  <c r="W15" i="38" s="1"/>
  <c r="X15" i="38" s="1"/>
  <c r="V14" i="38"/>
  <c r="W14" i="38" s="1"/>
  <c r="X14" i="38" s="1"/>
  <c r="W13" i="38"/>
  <c r="X13" i="38" s="1"/>
  <c r="V13" i="38"/>
  <c r="V12" i="38"/>
  <c r="W12" i="38" s="1"/>
  <c r="X12" i="38" s="1"/>
  <c r="V11" i="38"/>
  <c r="W11" i="38" s="1"/>
  <c r="X11" i="38" s="1"/>
  <c r="V10" i="38"/>
  <c r="W10" i="38" s="1"/>
  <c r="X10" i="38" s="1"/>
  <c r="W9" i="38"/>
  <c r="X9" i="38" s="1"/>
  <c r="V9" i="38"/>
  <c r="V8" i="38"/>
  <c r="W8" i="38" s="1"/>
  <c r="X8" i="38" s="1"/>
  <c r="P16" i="34" l="1"/>
  <c r="Q16" i="34" s="1"/>
  <c r="O16" i="34"/>
  <c r="O15" i="34"/>
  <c r="P15" i="34" s="1"/>
  <c r="Q15" i="34" s="1"/>
  <c r="O14" i="34"/>
  <c r="P14" i="34" s="1"/>
  <c r="Q14" i="34" s="1"/>
  <c r="O13" i="34"/>
  <c r="P13" i="34" s="1"/>
  <c r="Q13" i="34" s="1"/>
  <c r="P12" i="34"/>
  <c r="Q12" i="34" s="1"/>
  <c r="O12" i="34"/>
  <c r="O11" i="34"/>
  <c r="P11" i="34" s="1"/>
  <c r="Q11" i="34" s="1"/>
  <c r="O10" i="34"/>
  <c r="P10" i="34" s="1"/>
  <c r="Q10" i="34" s="1"/>
  <c r="O9" i="34"/>
  <c r="P9" i="34" s="1"/>
  <c r="Q9" i="34" s="1"/>
  <c r="P8" i="34"/>
  <c r="Q8" i="34" s="1"/>
  <c r="O8" i="34"/>
  <c r="W15" i="33"/>
  <c r="X15" i="33" s="1"/>
  <c r="V15" i="33"/>
  <c r="V14" i="33"/>
  <c r="W14" i="33" s="1"/>
  <c r="X14" i="33" s="1"/>
  <c r="V13" i="33"/>
  <c r="W13" i="33" s="1"/>
  <c r="X13" i="33" s="1"/>
  <c r="V12" i="33"/>
  <c r="W12" i="33" s="1"/>
  <c r="X12" i="33" s="1"/>
  <c r="W11" i="33"/>
  <c r="X11" i="33" s="1"/>
  <c r="V11" i="33"/>
  <c r="V10" i="33"/>
  <c r="W10" i="33" s="1"/>
  <c r="X10" i="33" s="1"/>
  <c r="V9" i="33"/>
  <c r="W9" i="33" s="1"/>
  <c r="X9" i="33" s="1"/>
  <c r="V8" i="33"/>
  <c r="W8" i="33" s="1"/>
  <c r="X8" i="33" s="1"/>
  <c r="V17" i="26"/>
  <c r="W17" i="26" s="1"/>
  <c r="X17" i="26" s="1"/>
  <c r="V16" i="26"/>
  <c r="W16" i="26" s="1"/>
  <c r="X16" i="26" s="1"/>
  <c r="V15" i="26"/>
  <c r="W15" i="26" s="1"/>
  <c r="X15" i="26" s="1"/>
  <c r="V14" i="26"/>
  <c r="W14" i="26" s="1"/>
  <c r="X14" i="26" s="1"/>
  <c r="V13" i="26"/>
  <c r="W13" i="26" s="1"/>
  <c r="X13" i="26" s="1"/>
  <c r="V12" i="26"/>
  <c r="W12" i="26" s="1"/>
  <c r="X12" i="26" s="1"/>
  <c r="V11" i="26"/>
  <c r="W11" i="26" s="1"/>
  <c r="X11" i="26" s="1"/>
  <c r="V10" i="26"/>
  <c r="W10" i="26" s="1"/>
  <c r="X10" i="26" s="1"/>
  <c r="V9" i="26"/>
  <c r="W9" i="26" s="1"/>
  <c r="X9" i="26" s="1"/>
  <c r="V8" i="26"/>
  <c r="W8" i="26" s="1"/>
  <c r="X8" i="26" s="1"/>
  <c r="W37" i="17" l="1"/>
  <c r="X37" i="17" s="1"/>
  <c r="V37" i="17"/>
  <c r="W36" i="17"/>
  <c r="X36" i="17" s="1"/>
  <c r="V36" i="17"/>
  <c r="W35" i="17"/>
  <c r="X35" i="17" s="1"/>
  <c r="V35" i="17"/>
  <c r="W34" i="17"/>
  <c r="X34" i="17" s="1"/>
  <c r="V34" i="17"/>
  <c r="W33" i="17"/>
  <c r="X33" i="17" s="1"/>
  <c r="V33" i="17"/>
  <c r="W32" i="17"/>
  <c r="X32" i="17" s="1"/>
  <c r="V32" i="17"/>
  <c r="W31" i="17"/>
  <c r="X31" i="17" s="1"/>
  <c r="V31" i="17"/>
  <c r="W30" i="17"/>
  <c r="X30" i="17" s="1"/>
  <c r="V30" i="17"/>
  <c r="W29" i="17"/>
  <c r="X29" i="17" s="1"/>
  <c r="V29" i="17"/>
  <c r="W28" i="17"/>
  <c r="X28" i="17" s="1"/>
  <c r="V28" i="17"/>
  <c r="W27" i="17"/>
  <c r="X27" i="17" s="1"/>
  <c r="V27" i="17"/>
  <c r="W26" i="17"/>
  <c r="X26" i="17" s="1"/>
  <c r="V26" i="17"/>
  <c r="W25" i="17"/>
  <c r="X25" i="17" s="1"/>
  <c r="V25" i="17"/>
  <c r="W24" i="17"/>
  <c r="X24" i="17" s="1"/>
  <c r="V24" i="17"/>
  <c r="W23" i="17"/>
  <c r="X23" i="17" s="1"/>
  <c r="V23" i="17"/>
  <c r="W22" i="17"/>
  <c r="X22" i="17" s="1"/>
  <c r="V22" i="17"/>
  <c r="W21" i="17"/>
  <c r="X21" i="17" s="1"/>
  <c r="V21" i="17"/>
  <c r="W20" i="17"/>
  <c r="X20" i="17" s="1"/>
  <c r="V20" i="17"/>
  <c r="W19" i="17"/>
  <c r="X19" i="17" s="1"/>
  <c r="V19" i="17"/>
  <c r="W18" i="17"/>
  <c r="X18" i="17" s="1"/>
  <c r="V18" i="17"/>
  <c r="W17" i="17"/>
  <c r="X17" i="17" s="1"/>
  <c r="V17" i="17"/>
  <c r="W16" i="17"/>
  <c r="X16" i="17" s="1"/>
  <c r="V16" i="17"/>
  <c r="W15" i="17"/>
  <c r="X15" i="17" s="1"/>
  <c r="V15" i="17"/>
  <c r="W14" i="17"/>
  <c r="X14" i="17" s="1"/>
  <c r="V14" i="17"/>
  <c r="W13" i="17"/>
  <c r="X13" i="17" s="1"/>
  <c r="V13" i="17"/>
  <c r="W12" i="17"/>
  <c r="X12" i="17" s="1"/>
  <c r="V12" i="17"/>
  <c r="W11" i="17"/>
  <c r="X11" i="17" s="1"/>
  <c r="V11" i="17"/>
  <c r="W10" i="17"/>
  <c r="X10" i="17" s="1"/>
  <c r="V10" i="17"/>
  <c r="W9" i="17"/>
  <c r="X9" i="17" s="1"/>
  <c r="V9" i="17"/>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W8" i="17"/>
  <c r="X8" i="17" s="1"/>
  <c r="V8" i="17"/>
  <c r="W17" i="21"/>
  <c r="X17" i="21" s="1"/>
  <c r="V17" i="21"/>
  <c r="V16" i="21"/>
  <c r="W16" i="21" s="1"/>
  <c r="X16" i="21" s="1"/>
  <c r="V15" i="21"/>
  <c r="W15" i="21" s="1"/>
  <c r="X15" i="21" s="1"/>
  <c r="V14" i="21"/>
  <c r="W14" i="21" s="1"/>
  <c r="X14" i="21" s="1"/>
  <c r="W13" i="21"/>
  <c r="X13" i="21" s="1"/>
  <c r="V13" i="21"/>
  <c r="V12" i="21"/>
  <c r="W12" i="21" s="1"/>
  <c r="X12" i="21" s="1"/>
  <c r="V11" i="21"/>
  <c r="W11" i="21" s="1"/>
  <c r="X11" i="21" s="1"/>
  <c r="V10" i="21"/>
  <c r="W10" i="21" s="1"/>
  <c r="X10" i="21" s="1"/>
  <c r="W9" i="21"/>
  <c r="X9" i="21" s="1"/>
  <c r="V9" i="21"/>
  <c r="V8" i="21"/>
  <c r="W8" i="21" s="1"/>
  <c r="X8" i="21" s="1"/>
  <c r="S42" i="4"/>
  <c r="R42" i="4"/>
  <c r="Q42" i="4"/>
  <c r="P42" i="4"/>
  <c r="O42" i="4"/>
  <c r="N42" i="4"/>
  <c r="M42" i="4"/>
  <c r="L42" i="4"/>
  <c r="K42" i="4"/>
  <c r="J42" i="4"/>
  <c r="I42" i="4"/>
  <c r="H42" i="4"/>
  <c r="G42" i="4"/>
  <c r="F42" i="4"/>
  <c r="E42" i="4"/>
  <c r="U40" i="4"/>
  <c r="V40" i="4" s="1"/>
  <c r="T40" i="4"/>
  <c r="T39" i="4"/>
  <c r="U39" i="4" s="1"/>
  <c r="V39" i="4" s="1"/>
  <c r="U38" i="4"/>
  <c r="V38" i="4" s="1"/>
  <c r="T38" i="4"/>
  <c r="T37" i="4"/>
  <c r="U37" i="4" s="1"/>
  <c r="V37" i="4" s="1"/>
  <c r="U36" i="4"/>
  <c r="V36" i="4" s="1"/>
  <c r="T36" i="4"/>
  <c r="T35" i="4"/>
  <c r="U35" i="4" s="1"/>
  <c r="V35" i="4" s="1"/>
  <c r="U34" i="4"/>
  <c r="V34" i="4" s="1"/>
  <c r="T34" i="4"/>
  <c r="T33" i="4"/>
  <c r="U33" i="4" s="1"/>
  <c r="V33" i="4" s="1"/>
  <c r="U32" i="4"/>
  <c r="V32" i="4" s="1"/>
  <c r="T32" i="4"/>
  <c r="T31" i="4"/>
  <c r="U31" i="4" s="1"/>
  <c r="V31" i="4" s="1"/>
  <c r="U30" i="4"/>
  <c r="V30" i="4" s="1"/>
  <c r="T30" i="4"/>
  <c r="T29" i="4"/>
  <c r="U29" i="4" s="1"/>
  <c r="V29" i="4" s="1"/>
  <c r="U28" i="4"/>
  <c r="V28" i="4" s="1"/>
  <c r="T28" i="4"/>
  <c r="T27" i="4"/>
  <c r="U27" i="4" s="1"/>
  <c r="V27" i="4" s="1"/>
  <c r="U26" i="4"/>
  <c r="V26" i="4" s="1"/>
  <c r="T26" i="4"/>
  <c r="T25" i="4"/>
  <c r="U25" i="4" s="1"/>
  <c r="V25" i="4" s="1"/>
  <c r="U24" i="4"/>
  <c r="V24" i="4" s="1"/>
  <c r="T24" i="4"/>
  <c r="T23" i="4"/>
  <c r="U23" i="4" s="1"/>
  <c r="V23" i="4" s="1"/>
  <c r="U22" i="4"/>
  <c r="V22" i="4" s="1"/>
  <c r="T22" i="4"/>
  <c r="T21" i="4"/>
  <c r="U21" i="4" s="1"/>
  <c r="V21" i="4" s="1"/>
  <c r="U20" i="4"/>
  <c r="V20" i="4" s="1"/>
  <c r="T20" i="4"/>
  <c r="T19" i="4"/>
  <c r="U19" i="4" s="1"/>
  <c r="V19" i="4" s="1"/>
  <c r="U18" i="4"/>
  <c r="V18" i="4" s="1"/>
  <c r="T18" i="4"/>
  <c r="T17" i="4"/>
  <c r="U17" i="4" s="1"/>
  <c r="V17" i="4" s="1"/>
  <c r="U16" i="4"/>
  <c r="V16" i="4" s="1"/>
  <c r="T16" i="4"/>
  <c r="T15" i="4"/>
  <c r="U15" i="4" s="1"/>
  <c r="V15" i="4" s="1"/>
  <c r="U14" i="4"/>
  <c r="V14" i="4" s="1"/>
  <c r="T14" i="4"/>
  <c r="T13" i="4"/>
  <c r="U13" i="4" s="1"/>
  <c r="V13" i="4" s="1"/>
  <c r="U12" i="4"/>
  <c r="V12" i="4" s="1"/>
  <c r="T12" i="4"/>
  <c r="T11" i="4"/>
  <c r="U11" i="4" s="1"/>
  <c r="V11" i="4" s="1"/>
  <c r="U10" i="4"/>
  <c r="V10" i="4" s="1"/>
  <c r="T10" i="4"/>
  <c r="T9" i="4"/>
  <c r="U9" i="4" s="1"/>
  <c r="V9" i="4" s="1"/>
  <c r="U8" i="4"/>
  <c r="V8" i="4" s="1"/>
  <c r="T8" i="4"/>
  <c r="W12" i="10"/>
  <c r="X12" i="10" s="1"/>
  <c r="V12" i="10"/>
  <c r="V11" i="10"/>
  <c r="W11" i="10" s="1"/>
  <c r="X11" i="10" s="1"/>
  <c r="V10" i="10"/>
  <c r="W10" i="10" s="1"/>
  <c r="X10" i="10" s="1"/>
  <c r="X9" i="10"/>
  <c r="W9" i="10"/>
  <c r="V9" i="10"/>
  <c r="W8" i="10"/>
  <c r="X8" i="10" s="1"/>
  <c r="V8" i="10"/>
  <c r="S13" i="12" l="1"/>
  <c r="T13" i="12" s="1"/>
  <c r="U13" i="12" s="1"/>
  <c r="S12" i="12"/>
  <c r="T12" i="12" s="1"/>
  <c r="U12" i="12" s="1"/>
  <c r="S11" i="12"/>
  <c r="T11" i="12" s="1"/>
  <c r="U11" i="12" s="1"/>
  <c r="T10" i="12"/>
  <c r="U10" i="12" s="1"/>
  <c r="S10" i="12"/>
  <c r="S9" i="12"/>
  <c r="T9" i="12" s="1"/>
  <c r="U9" i="12" s="1"/>
  <c r="S8" i="12"/>
  <c r="T8" i="12" s="1"/>
  <c r="U8" i="12" s="1"/>
  <c r="V23" i="15"/>
  <c r="W23" i="15" s="1"/>
  <c r="X23" i="15" s="1"/>
  <c r="V22" i="15"/>
  <c r="W22" i="15" s="1"/>
  <c r="X22" i="15" s="1"/>
  <c r="V21" i="15"/>
  <c r="W21" i="15" s="1"/>
  <c r="X21" i="15" s="1"/>
  <c r="W20" i="15"/>
  <c r="X20" i="15" s="1"/>
  <c r="V20" i="15"/>
  <c r="V19" i="15"/>
  <c r="W19" i="15" s="1"/>
  <c r="X19" i="15" s="1"/>
  <c r="V18" i="15"/>
  <c r="W18" i="15" s="1"/>
  <c r="X18" i="15" s="1"/>
  <c r="V17" i="15"/>
  <c r="W17" i="15" s="1"/>
  <c r="X17" i="15" s="1"/>
  <c r="W16" i="15"/>
  <c r="X16" i="15" s="1"/>
  <c r="V16" i="15"/>
  <c r="V15" i="15"/>
  <c r="W15" i="15" s="1"/>
  <c r="X15" i="15" s="1"/>
  <c r="V14" i="15"/>
  <c r="W14" i="15" s="1"/>
  <c r="X14" i="15" s="1"/>
  <c r="V13" i="15"/>
  <c r="W13" i="15" s="1"/>
  <c r="X13" i="15" s="1"/>
  <c r="W12" i="15"/>
  <c r="X12" i="15" s="1"/>
  <c r="V12" i="15"/>
  <c r="V11" i="15"/>
  <c r="W11" i="15" s="1"/>
  <c r="X11" i="15" s="1"/>
  <c r="V10" i="15"/>
  <c r="W10" i="15" s="1"/>
  <c r="X10" i="15" s="1"/>
  <c r="V9" i="15"/>
  <c r="W9" i="15" s="1"/>
  <c r="X9" i="15" s="1"/>
  <c r="W8" i="15"/>
  <c r="X8" i="15" s="1"/>
  <c r="V8" i="15"/>
  <c r="Q30" i="19"/>
  <c r="R30" i="19" s="1"/>
  <c r="S30" i="19" s="1"/>
  <c r="Q29" i="19"/>
  <c r="R29" i="19" s="1"/>
  <c r="S29" i="19" s="1"/>
  <c r="Q28" i="19"/>
  <c r="R28" i="19" s="1"/>
  <c r="S28" i="19" s="1"/>
  <c r="R27" i="19"/>
  <c r="S27" i="19" s="1"/>
  <c r="Q27" i="19"/>
  <c r="Q26" i="19"/>
  <c r="R26" i="19" s="1"/>
  <c r="S26" i="19" s="1"/>
  <c r="Q25" i="19"/>
  <c r="R25" i="19" s="1"/>
  <c r="S25" i="19" s="1"/>
  <c r="Q24" i="19"/>
  <c r="R24" i="19" s="1"/>
  <c r="S24" i="19" s="1"/>
  <c r="R23" i="19"/>
  <c r="S23" i="19" s="1"/>
  <c r="Q23" i="19"/>
  <c r="Q22" i="19"/>
  <c r="R22" i="19" s="1"/>
  <c r="S22" i="19" s="1"/>
  <c r="Q21" i="19"/>
  <c r="R21" i="19" s="1"/>
  <c r="S21" i="19" s="1"/>
  <c r="Q20" i="19"/>
  <c r="R20" i="19" s="1"/>
  <c r="S20" i="19" s="1"/>
  <c r="R19" i="19"/>
  <c r="S19" i="19" s="1"/>
  <c r="Q19" i="19"/>
  <c r="Q18" i="19"/>
  <c r="R18" i="19" s="1"/>
  <c r="S18" i="19" s="1"/>
  <c r="Q17" i="19"/>
  <c r="R17" i="19" s="1"/>
  <c r="S17" i="19" s="1"/>
  <c r="Q16" i="19"/>
  <c r="R16" i="19" s="1"/>
  <c r="S16" i="19" s="1"/>
  <c r="R15" i="19"/>
  <c r="S15" i="19" s="1"/>
  <c r="Q15" i="19"/>
  <c r="Q14" i="19"/>
  <c r="R14" i="19" s="1"/>
  <c r="S14" i="19" s="1"/>
  <c r="Q13" i="19"/>
  <c r="R13" i="19" s="1"/>
  <c r="S13" i="19" s="1"/>
  <c r="Q12" i="19"/>
  <c r="R12" i="19" s="1"/>
  <c r="S12" i="19" s="1"/>
  <c r="R11" i="19"/>
  <c r="S11" i="19" s="1"/>
  <c r="Q11" i="19"/>
  <c r="Q10" i="19"/>
  <c r="R10" i="19" s="1"/>
  <c r="S10" i="19" s="1"/>
  <c r="Q9" i="19"/>
  <c r="R9" i="19" s="1"/>
  <c r="S9" i="19" s="1"/>
  <c r="Q8" i="19"/>
  <c r="R8" i="19" s="1"/>
  <c r="S8" i="19" s="1"/>
  <c r="W22" i="22" l="1"/>
  <c r="X22" i="22" s="1"/>
  <c r="Y22" i="22" s="1"/>
  <c r="W21" i="22"/>
  <c r="X21" i="22" s="1"/>
  <c r="Y21" i="22" s="1"/>
  <c r="W20" i="22"/>
  <c r="X20" i="22" s="1"/>
  <c r="Y20" i="22" s="1"/>
  <c r="W19" i="22"/>
  <c r="X19" i="22" s="1"/>
  <c r="Y19" i="22" s="1"/>
  <c r="W18" i="22"/>
  <c r="X18" i="22" s="1"/>
  <c r="Y18" i="22" s="1"/>
  <c r="X17" i="22"/>
  <c r="Y17" i="22" s="1"/>
  <c r="W17" i="22"/>
  <c r="W16" i="22"/>
  <c r="X16" i="22" s="1"/>
  <c r="Y16" i="22" s="1"/>
  <c r="W15" i="22"/>
  <c r="X15" i="22" s="1"/>
  <c r="Y15" i="22" s="1"/>
  <c r="W14" i="22"/>
  <c r="X14" i="22" s="1"/>
  <c r="Y14" i="22" s="1"/>
  <c r="W13" i="22"/>
  <c r="X13" i="22" s="1"/>
  <c r="Y13" i="22" s="1"/>
  <c r="W12" i="22"/>
  <c r="X12" i="22" s="1"/>
  <c r="Y12" i="22" s="1"/>
  <c r="W11" i="22"/>
  <c r="X11" i="22" s="1"/>
  <c r="Y11" i="22" s="1"/>
  <c r="W10" i="22"/>
  <c r="X10" i="22" s="1"/>
  <c r="Y10" i="22" s="1"/>
  <c r="W9" i="22"/>
  <c r="X9" i="22" s="1"/>
  <c r="Y9" i="22" s="1"/>
  <c r="W8" i="22"/>
  <c r="X8" i="22" s="1"/>
  <c r="Y8" i="22" s="1"/>
  <c r="V16" i="6"/>
  <c r="W16" i="6" s="1"/>
  <c r="X16" i="6" s="1"/>
  <c r="V15" i="6"/>
  <c r="W15" i="6" s="1"/>
  <c r="X15" i="6" s="1"/>
  <c r="W14" i="6"/>
  <c r="X14" i="6" s="1"/>
  <c r="V14" i="6"/>
  <c r="V13" i="6"/>
  <c r="W13" i="6" s="1"/>
  <c r="X13" i="6" s="1"/>
  <c r="V12" i="6"/>
  <c r="W12" i="6" s="1"/>
  <c r="X12" i="6" s="1"/>
  <c r="V11" i="6"/>
  <c r="W11" i="6" s="1"/>
  <c r="X11" i="6" s="1"/>
  <c r="W10" i="6"/>
  <c r="X10" i="6" s="1"/>
  <c r="V10" i="6"/>
  <c r="V9" i="6"/>
  <c r="W9" i="6" s="1"/>
  <c r="X9" i="6" s="1"/>
  <c r="V8" i="6"/>
  <c r="W8" i="6" s="1"/>
  <c r="X8" i="6" s="1"/>
  <c r="V7" i="6"/>
  <c r="W7" i="6" s="1"/>
  <c r="X7" i="6" s="1"/>
  <c r="W34" i="18"/>
  <c r="X34" i="18" s="1"/>
  <c r="V34" i="18"/>
  <c r="V33" i="18"/>
  <c r="W33" i="18" s="1"/>
  <c r="X33" i="18" s="1"/>
  <c r="V32" i="18"/>
  <c r="W32" i="18" s="1"/>
  <c r="X32" i="18" s="1"/>
  <c r="V31" i="18"/>
  <c r="W31" i="18" s="1"/>
  <c r="X31" i="18" s="1"/>
  <c r="V30" i="18"/>
  <c r="W30" i="18" s="1"/>
  <c r="X30" i="18" s="1"/>
  <c r="V29" i="18"/>
  <c r="W29" i="18" s="1"/>
  <c r="X29" i="18" s="1"/>
  <c r="V28" i="18"/>
  <c r="W28" i="18" s="1"/>
  <c r="X28" i="18" s="1"/>
  <c r="V27" i="18"/>
  <c r="W27" i="18" s="1"/>
  <c r="X27" i="18" s="1"/>
  <c r="V26" i="18"/>
  <c r="W26" i="18" s="1"/>
  <c r="X26" i="18" s="1"/>
  <c r="V25" i="18"/>
  <c r="W25" i="18" s="1"/>
  <c r="X25" i="18" s="1"/>
  <c r="V24" i="18"/>
  <c r="W24" i="18" s="1"/>
  <c r="X24" i="18" s="1"/>
  <c r="V23" i="18"/>
  <c r="W23" i="18" s="1"/>
  <c r="X23" i="18" s="1"/>
  <c r="V22" i="18"/>
  <c r="W22" i="18" s="1"/>
  <c r="X22" i="18" s="1"/>
  <c r="V21" i="18"/>
  <c r="W21" i="18" s="1"/>
  <c r="X21" i="18" s="1"/>
  <c r="V20" i="18"/>
  <c r="W20" i="18" s="1"/>
  <c r="X20" i="18" s="1"/>
  <c r="V19" i="18"/>
  <c r="W19" i="18" s="1"/>
  <c r="X19" i="18" s="1"/>
  <c r="W18" i="18"/>
  <c r="X18" i="18" s="1"/>
  <c r="V18" i="18"/>
  <c r="V17" i="18"/>
  <c r="W17" i="18" s="1"/>
  <c r="X17" i="18" s="1"/>
  <c r="V16" i="18"/>
  <c r="W16" i="18" s="1"/>
  <c r="X16" i="18" s="1"/>
  <c r="V15" i="18"/>
  <c r="W15" i="18" s="1"/>
  <c r="X15" i="18" s="1"/>
  <c r="V14" i="18"/>
  <c r="W14" i="18" s="1"/>
  <c r="X14" i="18" s="1"/>
  <c r="V13" i="18"/>
  <c r="W13" i="18" s="1"/>
  <c r="X13" i="18" s="1"/>
  <c r="V12" i="18"/>
  <c r="W12" i="18" s="1"/>
  <c r="X12" i="18" s="1"/>
  <c r="V11" i="18"/>
  <c r="W11" i="18" s="1"/>
  <c r="X11" i="18" s="1"/>
  <c r="V10" i="18"/>
  <c r="W10" i="18" s="1"/>
  <c r="X10" i="18" s="1"/>
  <c r="V9" i="18"/>
  <c r="W9" i="18" s="1"/>
  <c r="X9" i="18" s="1"/>
  <c r="V8" i="18"/>
  <c r="W8" i="18" s="1"/>
  <c r="X8" i="18" s="1"/>
  <c r="AA41" i="14" l="1"/>
  <c r="Z41" i="14"/>
  <c r="Z40" i="14"/>
  <c r="AA40" i="14" s="1"/>
  <c r="AA38" i="14"/>
  <c r="Z38" i="14"/>
  <c r="Z37" i="14"/>
  <c r="AA37" i="14" s="1"/>
  <c r="AA36" i="14"/>
  <c r="Z36" i="14"/>
  <c r="Z35" i="14"/>
  <c r="AA35" i="14" s="1"/>
  <c r="AA34" i="14"/>
  <c r="Z34" i="14"/>
  <c r="Z33" i="14"/>
  <c r="AA33" i="14" s="1"/>
  <c r="AA32" i="14"/>
  <c r="Z32" i="14"/>
  <c r="Z31" i="14"/>
  <c r="AA31" i="14" s="1"/>
  <c r="AA30" i="14"/>
  <c r="Z30" i="14"/>
  <c r="Z29" i="14"/>
  <c r="AA29" i="14" s="1"/>
  <c r="AA28" i="14"/>
  <c r="Z28" i="14"/>
  <c r="Z27" i="14"/>
  <c r="AA27" i="14" s="1"/>
  <c r="AA26" i="14"/>
  <c r="Z26" i="14"/>
  <c r="Z25" i="14"/>
  <c r="AA25" i="14" s="1"/>
  <c r="AA24" i="14"/>
  <c r="Z24" i="14"/>
  <c r="Z23" i="14"/>
  <c r="AA23" i="14" s="1"/>
  <c r="AA22" i="14"/>
  <c r="Z22" i="14"/>
  <c r="Z21" i="14"/>
  <c r="AA21" i="14" s="1"/>
  <c r="AA20" i="14"/>
  <c r="Z20" i="14"/>
  <c r="Z19" i="14"/>
  <c r="AA19" i="14" s="1"/>
  <c r="AA18" i="14"/>
  <c r="Z18" i="14"/>
  <c r="Z17" i="14"/>
  <c r="AA17" i="14" s="1"/>
  <c r="AA16" i="14"/>
  <c r="Z16" i="14"/>
  <c r="Z15" i="14"/>
  <c r="AA15" i="14" s="1"/>
  <c r="AA14" i="14"/>
  <c r="Z14" i="14"/>
  <c r="Z13" i="14"/>
  <c r="AA13" i="14" s="1"/>
  <c r="AA12" i="14"/>
  <c r="Z12" i="14"/>
  <c r="Z11" i="14"/>
  <c r="AA11" i="14" s="1"/>
  <c r="AA10" i="14"/>
  <c r="Z10" i="14"/>
  <c r="Z9" i="14"/>
  <c r="AA9" i="14" s="1"/>
  <c r="AA8" i="14"/>
  <c r="Z8" i="14"/>
  <c r="AB7" i="14"/>
  <c r="V10" i="11"/>
  <c r="W10" i="11" s="1"/>
  <c r="X10" i="11" s="1"/>
  <c r="V9" i="11"/>
  <c r="W9" i="11" s="1"/>
  <c r="X9" i="11" s="1"/>
  <c r="V8" i="11"/>
  <c r="W8" i="11" s="1"/>
  <c r="X8" i="11" s="1"/>
  <c r="V10" i="9" l="1"/>
  <c r="W10" i="9" s="1"/>
  <c r="X10" i="9" s="1"/>
  <c r="V9" i="9"/>
  <c r="W9" i="9" s="1"/>
  <c r="X9" i="9" s="1"/>
  <c r="V8" i="9"/>
  <c r="W8" i="9" s="1"/>
  <c r="X8" i="9" s="1"/>
  <c r="M14" i="3" l="1"/>
  <c r="N14" i="3" s="1"/>
  <c r="O14" i="3" s="1"/>
  <c r="M13" i="3"/>
  <c r="N13" i="3" s="1"/>
  <c r="O13" i="3" s="1"/>
  <c r="N12" i="3"/>
  <c r="O12" i="3" s="1"/>
  <c r="M12" i="3"/>
  <c r="M11" i="3"/>
  <c r="N11" i="3" s="1"/>
  <c r="O11" i="3" s="1"/>
  <c r="M10" i="3"/>
  <c r="N10" i="3" s="1"/>
  <c r="O10" i="3" s="1"/>
  <c r="M9" i="3"/>
  <c r="N9" i="3" s="1"/>
  <c r="O9" i="3" s="1"/>
  <c r="N8" i="3"/>
  <c r="O8" i="3" s="1"/>
  <c r="M8" i="3"/>
  <c r="W21" i="2"/>
  <c r="X21" i="2" s="1"/>
  <c r="Y21" i="2" s="1"/>
  <c r="W20" i="2"/>
  <c r="X20" i="2" s="1"/>
  <c r="Y20" i="2" s="1"/>
  <c r="W19" i="2"/>
  <c r="X19" i="2" s="1"/>
  <c r="Y19" i="2" s="1"/>
  <c r="W18" i="2"/>
  <c r="X18" i="2" s="1"/>
  <c r="Y18" i="2" s="1"/>
  <c r="W17" i="2"/>
  <c r="X17" i="2" s="1"/>
  <c r="Y17" i="2" s="1"/>
  <c r="W16" i="2"/>
  <c r="X16" i="2" s="1"/>
  <c r="Y16" i="2" s="1"/>
  <c r="X15" i="2"/>
  <c r="Y15" i="2" s="1"/>
  <c r="W15" i="2"/>
  <c r="W14" i="2"/>
  <c r="X14" i="2" s="1"/>
  <c r="Y14" i="2" s="1"/>
  <c r="W13" i="2"/>
  <c r="X13" i="2" s="1"/>
  <c r="Y13" i="2" s="1"/>
  <c r="W12" i="2"/>
  <c r="X12" i="2" s="1"/>
  <c r="Y12" i="2" s="1"/>
  <c r="W11" i="2"/>
  <c r="X11" i="2" s="1"/>
  <c r="Y11" i="2" s="1"/>
  <c r="W10" i="2"/>
  <c r="X10" i="2" s="1"/>
  <c r="Y10" i="2" s="1"/>
  <c r="W9" i="2"/>
  <c r="X9" i="2" s="1"/>
  <c r="Y9" i="2" s="1"/>
  <c r="W8" i="2"/>
  <c r="X8" i="2" s="1"/>
  <c r="Y8" i="2" s="1"/>
  <c r="V16" i="13" l="1"/>
  <c r="W16" i="13" s="1"/>
  <c r="X16" i="13" s="1"/>
  <c r="V15" i="13"/>
  <c r="W15" i="13" s="1"/>
  <c r="X15" i="13" s="1"/>
  <c r="V14" i="13"/>
  <c r="W14" i="13" s="1"/>
  <c r="X14" i="13" s="1"/>
  <c r="V13" i="13"/>
  <c r="W13" i="13" s="1"/>
  <c r="X13" i="13" s="1"/>
  <c r="V12" i="13"/>
  <c r="W12" i="13" s="1"/>
  <c r="X12" i="13" s="1"/>
  <c r="V11" i="13"/>
  <c r="W11" i="13" s="1"/>
  <c r="X11" i="13" s="1"/>
  <c r="V10" i="13"/>
  <c r="W10" i="13" s="1"/>
  <c r="X10" i="13" s="1"/>
  <c r="V9" i="13"/>
  <c r="W9" i="13" s="1"/>
  <c r="X9" i="13" s="1"/>
  <c r="V8" i="13"/>
  <c r="W8" i="13" s="1"/>
  <c r="X8" i="13" s="1"/>
  <c r="W7" i="13"/>
  <c r="X7" i="13" s="1"/>
  <c r="V7" i="13"/>
  <c r="L13" i="8" l="1"/>
  <c r="M13" i="8" s="1"/>
  <c r="K13" i="8"/>
  <c r="K12" i="8"/>
  <c r="L12" i="8" s="1"/>
  <c r="M12" i="8" s="1"/>
  <c r="L11" i="8"/>
  <c r="M11" i="8" s="1"/>
  <c r="K11" i="8"/>
  <c r="K10" i="8"/>
  <c r="L10" i="8" s="1"/>
  <c r="M10" i="8" s="1"/>
  <c r="M9" i="8"/>
  <c r="L9" i="8"/>
  <c r="K9" i="8"/>
  <c r="L8" i="8"/>
  <c r="M8" i="8" s="1"/>
  <c r="K8" i="8"/>
  <c r="V348" i="27"/>
  <c r="W348" i="27" s="1"/>
  <c r="X348" i="27" s="1"/>
  <c r="W347" i="27"/>
  <c r="X347" i="27" s="1"/>
  <c r="V347" i="27"/>
  <c r="V345" i="27"/>
  <c r="W345" i="27" s="1"/>
  <c r="X345" i="27" s="1"/>
  <c r="X344" i="27"/>
  <c r="W344" i="27"/>
  <c r="V344" i="27"/>
  <c r="W343" i="27"/>
  <c r="X343" i="27" s="1"/>
  <c r="V343" i="27"/>
  <c r="V342" i="27"/>
  <c r="W342" i="27" s="1"/>
  <c r="X342" i="27" s="1"/>
  <c r="X341" i="27"/>
  <c r="V341" i="27"/>
  <c r="W341" i="27" s="1"/>
  <c r="W340" i="27"/>
  <c r="X340" i="27" s="1"/>
  <c r="V340" i="27"/>
  <c r="V339" i="27"/>
  <c r="W339" i="27" s="1"/>
  <c r="X339" i="27" s="1"/>
  <c r="W338" i="27"/>
  <c r="X338" i="27" s="1"/>
  <c r="V338" i="27"/>
  <c r="V337" i="27"/>
  <c r="W337" i="27" s="1"/>
  <c r="X337" i="27" s="1"/>
  <c r="X336" i="27"/>
  <c r="W336" i="27"/>
  <c r="V336" i="27"/>
  <c r="W335" i="27"/>
  <c r="X335" i="27" s="1"/>
  <c r="V335" i="27"/>
  <c r="V334" i="27"/>
  <c r="W334" i="27" s="1"/>
  <c r="X334" i="27" s="1"/>
  <c r="X333" i="27"/>
  <c r="V333" i="27"/>
  <c r="W333" i="27" s="1"/>
  <c r="W332" i="27"/>
  <c r="X332" i="27" s="1"/>
  <c r="V332" i="27"/>
  <c r="W330" i="27"/>
  <c r="X330" i="27" s="1"/>
  <c r="V330" i="27"/>
  <c r="W329" i="27"/>
  <c r="X329" i="27" s="1"/>
  <c r="V329" i="27"/>
  <c r="X328" i="27"/>
  <c r="V328" i="27"/>
  <c r="W328" i="27" s="1"/>
  <c r="X327" i="27"/>
  <c r="W327" i="27"/>
  <c r="V327" i="27"/>
  <c r="W326" i="27"/>
  <c r="X326" i="27" s="1"/>
  <c r="V326" i="27"/>
  <c r="W325" i="27"/>
  <c r="X325" i="27" s="1"/>
  <c r="V325" i="27"/>
  <c r="X324" i="27"/>
  <c r="V324" i="27"/>
  <c r="W324" i="27" s="1"/>
  <c r="X323" i="27"/>
  <c r="W323" i="27"/>
  <c r="V323" i="27"/>
  <c r="V322" i="27"/>
  <c r="W322" i="27" s="1"/>
  <c r="X322" i="27" s="1"/>
  <c r="W321" i="27"/>
  <c r="X321" i="27" s="1"/>
  <c r="V321" i="27"/>
  <c r="V319" i="27"/>
  <c r="W319" i="27" s="1"/>
  <c r="X319" i="27" s="1"/>
  <c r="X318" i="27"/>
  <c r="W318" i="27"/>
  <c r="V318" i="27"/>
  <c r="X317" i="27"/>
  <c r="W317" i="27"/>
  <c r="V317" i="27"/>
  <c r="V316" i="27"/>
  <c r="W316" i="27" s="1"/>
  <c r="X316" i="27" s="1"/>
  <c r="X315" i="27"/>
  <c r="V315" i="27"/>
  <c r="W315" i="27" s="1"/>
  <c r="W314" i="27"/>
  <c r="X314" i="27" s="1"/>
  <c r="V314" i="27"/>
  <c r="V313" i="27"/>
  <c r="W313" i="27" s="1"/>
  <c r="X313" i="27" s="1"/>
  <c r="W312" i="27"/>
  <c r="X312" i="27" s="1"/>
  <c r="V312" i="27"/>
  <c r="V310" i="27"/>
  <c r="W310" i="27" s="1"/>
  <c r="X310" i="27" s="1"/>
  <c r="X309" i="27"/>
  <c r="W309" i="27"/>
  <c r="V309" i="27"/>
  <c r="W308" i="27"/>
  <c r="X308" i="27" s="1"/>
  <c r="V308" i="27"/>
  <c r="V307" i="27"/>
  <c r="W307" i="27" s="1"/>
  <c r="X307" i="27" s="1"/>
  <c r="X306" i="27"/>
  <c r="V306" i="27"/>
  <c r="W306" i="27" s="1"/>
  <c r="W305" i="27"/>
  <c r="X305" i="27" s="1"/>
  <c r="V305" i="27"/>
  <c r="V304" i="27"/>
  <c r="W304" i="27" s="1"/>
  <c r="X304" i="27" s="1"/>
  <c r="W303" i="27"/>
  <c r="X303" i="27" s="1"/>
  <c r="V303" i="27"/>
  <c r="V302" i="27"/>
  <c r="W302" i="27" s="1"/>
  <c r="X302" i="27" s="1"/>
  <c r="X301" i="27"/>
  <c r="W301" i="27"/>
  <c r="V301" i="27"/>
  <c r="W300" i="27"/>
  <c r="X300" i="27" s="1"/>
  <c r="V300" i="27"/>
  <c r="V299" i="27"/>
  <c r="W299" i="27" s="1"/>
  <c r="X299" i="27" s="1"/>
  <c r="X298" i="27"/>
  <c r="V298" i="27"/>
  <c r="W298" i="27" s="1"/>
  <c r="W297" i="27"/>
  <c r="X297" i="27" s="1"/>
  <c r="V297" i="27"/>
  <c r="W296" i="27"/>
  <c r="X296" i="27" s="1"/>
  <c r="V296" i="27"/>
  <c r="W295" i="27"/>
  <c r="X295" i="27" s="1"/>
  <c r="V295" i="27"/>
  <c r="X294" i="27"/>
  <c r="V294" i="27"/>
  <c r="W294" i="27" s="1"/>
  <c r="X293" i="27"/>
  <c r="W293" i="27"/>
  <c r="V293" i="27"/>
  <c r="W292" i="27"/>
  <c r="X292" i="27" s="1"/>
  <c r="V292" i="27"/>
  <c r="W291" i="27"/>
  <c r="X291" i="27" s="1"/>
  <c r="V291" i="27"/>
  <c r="X289" i="27"/>
  <c r="V289" i="27"/>
  <c r="W289" i="27" s="1"/>
  <c r="V288" i="27"/>
  <c r="W288" i="27" s="1"/>
  <c r="X288" i="27" s="1"/>
  <c r="V287" i="27"/>
  <c r="W287" i="27" s="1"/>
  <c r="X287" i="27" s="1"/>
  <c r="V286" i="27"/>
  <c r="W286" i="27" s="1"/>
  <c r="X286" i="27" s="1"/>
  <c r="X285" i="27"/>
  <c r="V285" i="27"/>
  <c r="W285" i="27" s="1"/>
  <c r="V284" i="27"/>
  <c r="W284" i="27" s="1"/>
  <c r="X284" i="27" s="1"/>
  <c r="V283" i="27"/>
  <c r="W283" i="27" s="1"/>
  <c r="X283" i="27" s="1"/>
  <c r="V282" i="27"/>
  <c r="W282" i="27" s="1"/>
  <c r="X282" i="27" s="1"/>
  <c r="X281" i="27"/>
  <c r="V281" i="27"/>
  <c r="W281" i="27" s="1"/>
  <c r="V280" i="27"/>
  <c r="W280" i="27" s="1"/>
  <c r="X280" i="27" s="1"/>
  <c r="V279" i="27"/>
  <c r="W279" i="27" s="1"/>
  <c r="X279" i="27" s="1"/>
  <c r="V278" i="27"/>
  <c r="W278" i="27" s="1"/>
  <c r="X278" i="27" s="1"/>
  <c r="X277" i="27"/>
  <c r="V277" i="27"/>
  <c r="W277" i="27" s="1"/>
  <c r="V276" i="27"/>
  <c r="W276" i="27" s="1"/>
  <c r="X276" i="27" s="1"/>
  <c r="V275" i="27"/>
  <c r="W275" i="27" s="1"/>
  <c r="X275" i="27" s="1"/>
  <c r="V274" i="27"/>
  <c r="W274" i="27" s="1"/>
  <c r="X274" i="27" s="1"/>
  <c r="X273" i="27"/>
  <c r="V273" i="27"/>
  <c r="W273" i="27" s="1"/>
  <c r="V272" i="27"/>
  <c r="W272" i="27" s="1"/>
  <c r="X272" i="27" s="1"/>
  <c r="V271" i="27"/>
  <c r="W271" i="27" s="1"/>
  <c r="X271" i="27" s="1"/>
  <c r="V270" i="27"/>
  <c r="W270" i="27" s="1"/>
  <c r="X270" i="27" s="1"/>
  <c r="X269" i="27"/>
  <c r="V269" i="27"/>
  <c r="W269" i="27" s="1"/>
  <c r="W268" i="27"/>
  <c r="X268" i="27" s="1"/>
  <c r="V268" i="27"/>
  <c r="W267" i="27"/>
  <c r="X267" i="27" s="1"/>
  <c r="V267" i="27"/>
  <c r="W266" i="27"/>
  <c r="X266" i="27" s="1"/>
  <c r="V266" i="27"/>
  <c r="W265" i="27"/>
  <c r="X265" i="27" s="1"/>
  <c r="V265" i="27"/>
  <c r="W264" i="27"/>
  <c r="X264" i="27" s="1"/>
  <c r="V264" i="27"/>
  <c r="W263" i="27"/>
  <c r="X263" i="27" s="1"/>
  <c r="V263" i="27"/>
  <c r="W262" i="27"/>
  <c r="X262" i="27" s="1"/>
  <c r="V262" i="27"/>
  <c r="W261" i="27"/>
  <c r="X261" i="27" s="1"/>
  <c r="V261" i="27"/>
  <c r="A261" i="27"/>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W260" i="27"/>
  <c r="X260" i="27" s="1"/>
  <c r="V260" i="27"/>
  <c r="V258" i="27"/>
  <c r="W258" i="27" s="1"/>
  <c r="X258" i="27" s="1"/>
  <c r="V257" i="27"/>
  <c r="W257" i="27" s="1"/>
  <c r="X257" i="27" s="1"/>
  <c r="V256" i="27"/>
  <c r="W256" i="27" s="1"/>
  <c r="X256" i="27" s="1"/>
  <c r="W255" i="27"/>
  <c r="X255" i="27" s="1"/>
  <c r="V255" i="27"/>
  <c r="X254" i="27"/>
  <c r="V254" i="27"/>
  <c r="W254" i="27" s="1"/>
  <c r="V253" i="27"/>
  <c r="W253" i="27" s="1"/>
  <c r="X253" i="27" s="1"/>
  <c r="V252" i="27"/>
  <c r="W252" i="27" s="1"/>
  <c r="X252" i="27" s="1"/>
  <c r="W251" i="27"/>
  <c r="X251" i="27" s="1"/>
  <c r="V251" i="27"/>
  <c r="V250" i="27"/>
  <c r="W250" i="27" s="1"/>
  <c r="X250" i="27" s="1"/>
  <c r="V249" i="27"/>
  <c r="W249" i="27" s="1"/>
  <c r="X249" i="27" s="1"/>
  <c r="V248" i="27"/>
  <c r="W248" i="27" s="1"/>
  <c r="X248" i="27" s="1"/>
  <c r="W247" i="27"/>
  <c r="X247" i="27" s="1"/>
  <c r="V247" i="27"/>
  <c r="V246" i="27"/>
  <c r="W246" i="27" s="1"/>
  <c r="X246" i="27" s="1"/>
  <c r="V245" i="27"/>
  <c r="W245" i="27" s="1"/>
  <c r="X245" i="27" s="1"/>
  <c r="V244" i="27"/>
  <c r="W244" i="27" s="1"/>
  <c r="X244" i="27" s="1"/>
  <c r="W243" i="27"/>
  <c r="X243" i="27" s="1"/>
  <c r="V243" i="27"/>
  <c r="V242" i="27"/>
  <c r="W242" i="27" s="1"/>
  <c r="X242" i="27" s="1"/>
  <c r="V241" i="27"/>
  <c r="W241" i="27" s="1"/>
  <c r="X241" i="27" s="1"/>
  <c r="V240" i="27"/>
  <c r="W240" i="27" s="1"/>
  <c r="X240" i="27" s="1"/>
  <c r="W239" i="27"/>
  <c r="X239" i="27" s="1"/>
  <c r="V239" i="27"/>
  <c r="V238" i="27"/>
  <c r="W238" i="27" s="1"/>
  <c r="X238" i="27" s="1"/>
  <c r="V237" i="27"/>
  <c r="W237" i="27" s="1"/>
  <c r="X237" i="27" s="1"/>
  <c r="V236" i="27"/>
  <c r="W236" i="27" s="1"/>
  <c r="X236" i="27" s="1"/>
  <c r="W235" i="27"/>
  <c r="X235" i="27" s="1"/>
  <c r="V235" i="27"/>
  <c r="V234" i="27"/>
  <c r="W234" i="27" s="1"/>
  <c r="X234" i="27" s="1"/>
  <c r="V233" i="27"/>
  <c r="W233" i="27" s="1"/>
  <c r="X233" i="27" s="1"/>
  <c r="V232" i="27"/>
  <c r="W232" i="27" s="1"/>
  <c r="X232" i="27" s="1"/>
  <c r="W230" i="27"/>
  <c r="X230" i="27" s="1"/>
  <c r="V230" i="27"/>
  <c r="V229" i="27"/>
  <c r="W229" i="27" s="1"/>
  <c r="X229" i="27" s="1"/>
  <c r="V228" i="27"/>
  <c r="W228" i="27" s="1"/>
  <c r="X228" i="27" s="1"/>
  <c r="V227" i="27"/>
  <c r="W227" i="27" s="1"/>
  <c r="X227" i="27" s="1"/>
  <c r="W226" i="27"/>
  <c r="X226" i="27" s="1"/>
  <c r="V226" i="27"/>
  <c r="V225" i="27"/>
  <c r="W225" i="27" s="1"/>
  <c r="X225" i="27" s="1"/>
  <c r="V224" i="27"/>
  <c r="W224" i="27" s="1"/>
  <c r="X224" i="27" s="1"/>
  <c r="V223" i="27"/>
  <c r="W223" i="27" s="1"/>
  <c r="X223" i="27" s="1"/>
  <c r="W222" i="27"/>
  <c r="X222" i="27" s="1"/>
  <c r="V222" i="27"/>
  <c r="X221" i="27"/>
  <c r="V221" i="27"/>
  <c r="W221" i="27" s="1"/>
  <c r="V220" i="27"/>
  <c r="W220" i="27" s="1"/>
  <c r="X220" i="27" s="1"/>
  <c r="V219" i="27"/>
  <c r="W219" i="27" s="1"/>
  <c r="X219" i="27" s="1"/>
  <c r="W218" i="27"/>
  <c r="X218" i="27" s="1"/>
  <c r="V218" i="27"/>
  <c r="V217" i="27"/>
  <c r="W217" i="27" s="1"/>
  <c r="X217" i="27" s="1"/>
  <c r="V216" i="27"/>
  <c r="W216" i="27" s="1"/>
  <c r="X216" i="27" s="1"/>
  <c r="V215" i="27"/>
  <c r="W215" i="27" s="1"/>
  <c r="X215" i="27" s="1"/>
  <c r="W214" i="27"/>
  <c r="X214" i="27" s="1"/>
  <c r="V214" i="27"/>
  <c r="V213" i="27"/>
  <c r="W213" i="27" s="1"/>
  <c r="X213" i="27" s="1"/>
  <c r="V212" i="27"/>
  <c r="W212" i="27" s="1"/>
  <c r="X212" i="27" s="1"/>
  <c r="V211" i="27"/>
  <c r="W211" i="27" s="1"/>
  <c r="X211" i="27" s="1"/>
  <c r="W210" i="27"/>
  <c r="X210" i="27" s="1"/>
  <c r="V210" i="27"/>
  <c r="V209" i="27"/>
  <c r="W209" i="27" s="1"/>
  <c r="X209" i="27" s="1"/>
  <c r="V208" i="27"/>
  <c r="W208" i="27" s="1"/>
  <c r="X208" i="27" s="1"/>
  <c r="V207" i="27"/>
  <c r="W207" i="27" s="1"/>
  <c r="X207" i="27" s="1"/>
  <c r="W206" i="27"/>
  <c r="X206" i="27" s="1"/>
  <c r="V206" i="27"/>
  <c r="V205" i="27"/>
  <c r="W205" i="27" s="1"/>
  <c r="X205" i="27" s="1"/>
  <c r="V203" i="27"/>
  <c r="W203" i="27" s="1"/>
  <c r="X203" i="27" s="1"/>
  <c r="V202" i="27"/>
  <c r="W202" i="27" s="1"/>
  <c r="X202" i="27" s="1"/>
  <c r="W201" i="27"/>
  <c r="X201" i="27" s="1"/>
  <c r="V201" i="27"/>
  <c r="V200" i="27"/>
  <c r="W200" i="27" s="1"/>
  <c r="X200" i="27" s="1"/>
  <c r="V199" i="27"/>
  <c r="W199" i="27" s="1"/>
  <c r="X199" i="27" s="1"/>
  <c r="V198" i="27"/>
  <c r="W198" i="27" s="1"/>
  <c r="X198" i="27" s="1"/>
  <c r="W197" i="27"/>
  <c r="X197" i="27" s="1"/>
  <c r="V197" i="27"/>
  <c r="V196" i="27"/>
  <c r="W196" i="27" s="1"/>
  <c r="X196" i="27" s="1"/>
  <c r="V195" i="27"/>
  <c r="W195" i="27" s="1"/>
  <c r="X195" i="27" s="1"/>
  <c r="V194" i="27"/>
  <c r="W194" i="27" s="1"/>
  <c r="X194" i="27" s="1"/>
  <c r="W193" i="27"/>
  <c r="X193" i="27" s="1"/>
  <c r="V193" i="27"/>
  <c r="V192" i="27"/>
  <c r="W192" i="27" s="1"/>
  <c r="X192" i="27" s="1"/>
  <c r="V191" i="27"/>
  <c r="W191" i="27" s="1"/>
  <c r="X191" i="27" s="1"/>
  <c r="V190" i="27"/>
  <c r="W190" i="27" s="1"/>
  <c r="X190" i="27" s="1"/>
  <c r="W189" i="27"/>
  <c r="X189" i="27" s="1"/>
  <c r="V189" i="27"/>
  <c r="X188" i="27"/>
  <c r="V188" i="27"/>
  <c r="W188" i="27" s="1"/>
  <c r="V186" i="27"/>
  <c r="W186" i="27" s="1"/>
  <c r="X186" i="27" s="1"/>
  <c r="V185" i="27"/>
  <c r="W185" i="27" s="1"/>
  <c r="X185" i="27" s="1"/>
  <c r="W184" i="27"/>
  <c r="X184" i="27" s="1"/>
  <c r="V184" i="27"/>
  <c r="V183" i="27"/>
  <c r="W183" i="27" s="1"/>
  <c r="X183" i="27" s="1"/>
  <c r="V182" i="27"/>
  <c r="W182" i="27" s="1"/>
  <c r="X182" i="27" s="1"/>
  <c r="V181" i="27"/>
  <c r="W181" i="27" s="1"/>
  <c r="X181" i="27" s="1"/>
  <c r="W180" i="27"/>
  <c r="X180" i="27" s="1"/>
  <c r="V180" i="27"/>
  <c r="V179" i="27"/>
  <c r="W179" i="27" s="1"/>
  <c r="X179" i="27" s="1"/>
  <c r="V178" i="27"/>
  <c r="W178" i="27" s="1"/>
  <c r="X178" i="27" s="1"/>
  <c r="V177" i="27"/>
  <c r="W177" i="27" s="1"/>
  <c r="X177" i="27" s="1"/>
  <c r="W176" i="27"/>
  <c r="X176" i="27" s="1"/>
  <c r="V176" i="27"/>
  <c r="V175" i="27"/>
  <c r="W175" i="27" s="1"/>
  <c r="X175" i="27" s="1"/>
  <c r="V174" i="27"/>
  <c r="W174" i="27" s="1"/>
  <c r="X174" i="27" s="1"/>
  <c r="V173" i="27"/>
  <c r="W173" i="27" s="1"/>
  <c r="X173" i="27" s="1"/>
  <c r="W172" i="27"/>
  <c r="X172" i="27" s="1"/>
  <c r="V172" i="27"/>
  <c r="V171" i="27"/>
  <c r="W171" i="27" s="1"/>
  <c r="X171" i="27" s="1"/>
  <c r="V170" i="27"/>
  <c r="W170" i="27" s="1"/>
  <c r="X170" i="27" s="1"/>
  <c r="V169" i="27"/>
  <c r="W169" i="27" s="1"/>
  <c r="X169" i="27" s="1"/>
  <c r="W168" i="27"/>
  <c r="X168" i="27" s="1"/>
  <c r="V168" i="27"/>
  <c r="V167" i="27"/>
  <c r="W167" i="27" s="1"/>
  <c r="X167" i="27" s="1"/>
  <c r="V166" i="27"/>
  <c r="W166" i="27" s="1"/>
  <c r="X166" i="27" s="1"/>
  <c r="V165" i="27"/>
  <c r="W165" i="27" s="1"/>
  <c r="X165" i="27" s="1"/>
  <c r="W164" i="27"/>
  <c r="X164" i="27" s="1"/>
  <c r="V164" i="27"/>
  <c r="V163" i="27"/>
  <c r="W163" i="27" s="1"/>
  <c r="X163" i="27" s="1"/>
  <c r="V162" i="27"/>
  <c r="W162" i="27" s="1"/>
  <c r="X162" i="27" s="1"/>
  <c r="V161" i="27"/>
  <c r="W161" i="27" s="1"/>
  <c r="X161" i="27" s="1"/>
  <c r="W160" i="27"/>
  <c r="X160" i="27" s="1"/>
  <c r="V160" i="27"/>
  <c r="V159" i="27"/>
  <c r="W159" i="27" s="1"/>
  <c r="X159" i="27" s="1"/>
  <c r="V158" i="27"/>
  <c r="W158" i="27" s="1"/>
  <c r="X158" i="27" s="1"/>
  <c r="V157" i="27"/>
  <c r="W157" i="27" s="1"/>
  <c r="X157" i="27" s="1"/>
  <c r="W156" i="27"/>
  <c r="X156" i="27" s="1"/>
  <c r="V156" i="27"/>
  <c r="X155" i="27"/>
  <c r="V155" i="27"/>
  <c r="W155" i="27" s="1"/>
  <c r="V154" i="27"/>
  <c r="W154" i="27" s="1"/>
  <c r="X154" i="27" s="1"/>
  <c r="V153" i="27"/>
  <c r="W153" i="27" s="1"/>
  <c r="X153" i="27" s="1"/>
  <c r="W151" i="27"/>
  <c r="X151" i="27" s="1"/>
  <c r="V151" i="27"/>
  <c r="V150" i="27"/>
  <c r="W150" i="27" s="1"/>
  <c r="X150" i="27" s="1"/>
  <c r="V149" i="27"/>
  <c r="W149" i="27" s="1"/>
  <c r="X149" i="27" s="1"/>
  <c r="V147" i="27"/>
  <c r="W147" i="27" s="1"/>
  <c r="X147" i="27" s="1"/>
  <c r="W146" i="27"/>
  <c r="X146" i="27" s="1"/>
  <c r="V146" i="27"/>
  <c r="V145" i="27"/>
  <c r="W145" i="27" s="1"/>
  <c r="X145" i="27" s="1"/>
  <c r="V144" i="27"/>
  <c r="W144" i="27" s="1"/>
  <c r="X144" i="27" s="1"/>
  <c r="V143" i="27"/>
  <c r="W143" i="27" s="1"/>
  <c r="X143" i="27" s="1"/>
  <c r="W142" i="27"/>
  <c r="X142" i="27" s="1"/>
  <c r="V142" i="27"/>
  <c r="V140" i="27"/>
  <c r="W140" i="27" s="1"/>
  <c r="X140" i="27" s="1"/>
  <c r="V139" i="27"/>
  <c r="W139" i="27" s="1"/>
  <c r="X139" i="27" s="1"/>
  <c r="V138" i="27"/>
  <c r="W138" i="27" s="1"/>
  <c r="X138" i="27" s="1"/>
  <c r="W136" i="27"/>
  <c r="X136" i="27" s="1"/>
  <c r="V136" i="27"/>
  <c r="V135" i="27"/>
  <c r="W135" i="27" s="1"/>
  <c r="X135" i="27" s="1"/>
  <c r="V134" i="27"/>
  <c r="W134" i="27" s="1"/>
  <c r="X134" i="27" s="1"/>
  <c r="V133" i="27"/>
  <c r="W133" i="27" s="1"/>
  <c r="X133" i="27" s="1"/>
  <c r="W132" i="27"/>
  <c r="X132" i="27" s="1"/>
  <c r="V132" i="27"/>
  <c r="V130" i="27"/>
  <c r="W130" i="27" s="1"/>
  <c r="X130" i="27" s="1"/>
  <c r="V129" i="27"/>
  <c r="W129" i="27" s="1"/>
  <c r="X129" i="27" s="1"/>
  <c r="V128" i="27"/>
  <c r="W128" i="27" s="1"/>
  <c r="X128" i="27" s="1"/>
  <c r="W126" i="27"/>
  <c r="X126" i="27" s="1"/>
  <c r="V126" i="27"/>
  <c r="V125" i="27"/>
  <c r="W125" i="27" s="1"/>
  <c r="X125" i="27" s="1"/>
  <c r="V124" i="27"/>
  <c r="W124" i="27" s="1"/>
  <c r="X124" i="27" s="1"/>
  <c r="V123" i="27"/>
  <c r="W123" i="27" s="1"/>
  <c r="X123" i="27" s="1"/>
  <c r="W122" i="27"/>
  <c r="X122" i="27" s="1"/>
  <c r="V122" i="27"/>
  <c r="V121" i="27"/>
  <c r="W121" i="27" s="1"/>
  <c r="X121" i="27" s="1"/>
  <c r="V120" i="27"/>
  <c r="W120" i="27" s="1"/>
  <c r="X120" i="27" s="1"/>
  <c r="V118" i="27"/>
  <c r="W118" i="27" s="1"/>
  <c r="X118" i="27" s="1"/>
  <c r="W117" i="27"/>
  <c r="X117" i="27" s="1"/>
  <c r="V117" i="27"/>
  <c r="X116" i="27"/>
  <c r="V116" i="27"/>
  <c r="W116" i="27" s="1"/>
  <c r="V114" i="27"/>
  <c r="W114" i="27" s="1"/>
  <c r="X114" i="27" s="1"/>
  <c r="V113" i="27"/>
  <c r="W113" i="27" s="1"/>
  <c r="X113" i="27" s="1"/>
  <c r="W112" i="27"/>
  <c r="X112" i="27" s="1"/>
  <c r="V112" i="27"/>
  <c r="V111" i="27"/>
  <c r="W111" i="27" s="1"/>
  <c r="X111" i="27" s="1"/>
  <c r="V110" i="27"/>
  <c r="W110" i="27" s="1"/>
  <c r="X110" i="27" s="1"/>
  <c r="V109" i="27"/>
  <c r="W109" i="27" s="1"/>
  <c r="X109" i="27" s="1"/>
  <c r="W108" i="27"/>
  <c r="X108" i="27" s="1"/>
  <c r="V108" i="27"/>
  <c r="V107" i="27"/>
  <c r="W107" i="27" s="1"/>
  <c r="X107" i="27" s="1"/>
  <c r="V106" i="27"/>
  <c r="W106" i="27" s="1"/>
  <c r="X106" i="27" s="1"/>
  <c r="V105" i="27"/>
  <c r="W105" i="27" s="1"/>
  <c r="X105" i="27" s="1"/>
  <c r="W104" i="27"/>
  <c r="X104" i="27" s="1"/>
  <c r="V104" i="27"/>
  <c r="V103" i="27"/>
  <c r="W103" i="27" s="1"/>
  <c r="X103" i="27" s="1"/>
  <c r="V102" i="27"/>
  <c r="W102" i="27" s="1"/>
  <c r="X102" i="27" s="1"/>
  <c r="V101" i="27"/>
  <c r="W101" i="27" s="1"/>
  <c r="X101" i="27" s="1"/>
  <c r="W100" i="27"/>
  <c r="X100" i="27" s="1"/>
  <c r="V100" i="27"/>
  <c r="V99" i="27"/>
  <c r="W99" i="27" s="1"/>
  <c r="X99" i="27" s="1"/>
  <c r="V97" i="27"/>
  <c r="W97" i="27" s="1"/>
  <c r="X97" i="27" s="1"/>
  <c r="V96" i="27"/>
  <c r="W96" i="27" s="1"/>
  <c r="X96" i="27" s="1"/>
  <c r="W95" i="27"/>
  <c r="X95" i="27" s="1"/>
  <c r="V95" i="27"/>
  <c r="V94" i="27"/>
  <c r="W94" i="27" s="1"/>
  <c r="X94" i="27" s="1"/>
  <c r="V93" i="27"/>
  <c r="W93" i="27" s="1"/>
  <c r="X93" i="27" s="1"/>
  <c r="V92" i="27"/>
  <c r="W92" i="27" s="1"/>
  <c r="X92" i="27" s="1"/>
  <c r="W91" i="27"/>
  <c r="X91" i="27" s="1"/>
  <c r="V91" i="27"/>
  <c r="V90" i="27"/>
  <c r="W90" i="27" s="1"/>
  <c r="X90" i="27" s="1"/>
  <c r="V89" i="27"/>
  <c r="W89" i="27" s="1"/>
  <c r="X89" i="27" s="1"/>
  <c r="V88" i="27"/>
  <c r="W88" i="27" s="1"/>
  <c r="X88" i="27" s="1"/>
  <c r="W87" i="27"/>
  <c r="X87" i="27" s="1"/>
  <c r="V87" i="27"/>
  <c r="V86" i="27"/>
  <c r="W86" i="27" s="1"/>
  <c r="X86" i="27" s="1"/>
  <c r="V85" i="27"/>
  <c r="W85" i="27" s="1"/>
  <c r="X85" i="27" s="1"/>
  <c r="V84" i="27"/>
  <c r="W84" i="27" s="1"/>
  <c r="X84" i="27" s="1"/>
  <c r="W83" i="27"/>
  <c r="X83" i="27" s="1"/>
  <c r="V83" i="27"/>
  <c r="X82" i="27"/>
  <c r="V82" i="27"/>
  <c r="W82" i="27" s="1"/>
  <c r="V81" i="27"/>
  <c r="W81" i="27" s="1"/>
  <c r="X81" i="27" s="1"/>
  <c r="V80" i="27"/>
  <c r="W80" i="27" s="1"/>
  <c r="X80" i="27" s="1"/>
  <c r="W79" i="27"/>
  <c r="X79" i="27" s="1"/>
  <c r="V79" i="27"/>
  <c r="V78" i="27"/>
  <c r="W78" i="27" s="1"/>
  <c r="X78" i="27" s="1"/>
  <c r="V77" i="27"/>
  <c r="W77" i="27" s="1"/>
  <c r="X77" i="27" s="1"/>
  <c r="V76" i="27"/>
  <c r="W76" i="27" s="1"/>
  <c r="X76" i="27" s="1"/>
  <c r="W75" i="27"/>
  <c r="X75" i="27" s="1"/>
  <c r="V75" i="27"/>
  <c r="V74" i="27"/>
  <c r="W74" i="27" s="1"/>
  <c r="X74" i="27" s="1"/>
  <c r="V73" i="27"/>
  <c r="W73" i="27" s="1"/>
  <c r="X73" i="27" s="1"/>
  <c r="V72" i="27"/>
  <c r="W72" i="27" s="1"/>
  <c r="X72" i="27" s="1"/>
  <c r="W70" i="27"/>
  <c r="X70" i="27" s="1"/>
  <c r="V70" i="27"/>
  <c r="V69" i="27"/>
  <c r="W69" i="27" s="1"/>
  <c r="X69" i="27" s="1"/>
  <c r="V68" i="27"/>
  <c r="W68" i="27" s="1"/>
  <c r="X68" i="27" s="1"/>
  <c r="V67" i="27"/>
  <c r="W67" i="27" s="1"/>
  <c r="X67" i="27" s="1"/>
  <c r="W66" i="27"/>
  <c r="X66" i="27" s="1"/>
  <c r="V66" i="27"/>
  <c r="V65" i="27"/>
  <c r="W65" i="27" s="1"/>
  <c r="X65" i="27" s="1"/>
  <c r="V64" i="27"/>
  <c r="W64" i="27" s="1"/>
  <c r="X64" i="27" s="1"/>
  <c r="V63" i="27"/>
  <c r="W63" i="27" s="1"/>
  <c r="X63" i="27" s="1"/>
  <c r="W62" i="27"/>
  <c r="X62" i="27" s="1"/>
  <c r="V62" i="27"/>
  <c r="V60" i="27"/>
  <c r="W60" i="27" s="1"/>
  <c r="X60" i="27" s="1"/>
  <c r="V59" i="27"/>
  <c r="W59" i="27" s="1"/>
  <c r="X59" i="27" s="1"/>
  <c r="V58" i="27"/>
  <c r="W58" i="27" s="1"/>
  <c r="X58" i="27" s="1"/>
  <c r="W57" i="27"/>
  <c r="X57" i="27" s="1"/>
  <c r="V57" i="27"/>
  <c r="V56" i="27"/>
  <c r="W56" i="27" s="1"/>
  <c r="X56" i="27" s="1"/>
  <c r="V55" i="27"/>
  <c r="W55" i="27" s="1"/>
  <c r="X55" i="27" s="1"/>
  <c r="V54" i="27"/>
  <c r="W54" i="27" s="1"/>
  <c r="X54" i="27" s="1"/>
  <c r="W52" i="27"/>
  <c r="X52" i="27" s="1"/>
  <c r="V52" i="27"/>
  <c r="V51" i="27"/>
  <c r="W51" i="27" s="1"/>
  <c r="X51" i="27" s="1"/>
  <c r="V50" i="27"/>
  <c r="W50" i="27" s="1"/>
  <c r="X50" i="27" s="1"/>
  <c r="V49" i="27"/>
  <c r="W49" i="27" s="1"/>
  <c r="X49" i="27" s="1"/>
  <c r="W48" i="27"/>
  <c r="X48" i="27" s="1"/>
  <c r="V48" i="27"/>
  <c r="X47" i="27"/>
  <c r="V47" i="27"/>
  <c r="W47" i="27" s="1"/>
  <c r="V46" i="27"/>
  <c r="W46" i="27" s="1"/>
  <c r="X46" i="27" s="1"/>
  <c r="V45" i="27"/>
  <c r="W45" i="27" s="1"/>
  <c r="X45" i="27" s="1"/>
  <c r="W44" i="27"/>
  <c r="X44" i="27" s="1"/>
  <c r="V44" i="27"/>
  <c r="V43" i="27"/>
  <c r="W43" i="27" s="1"/>
  <c r="X43" i="27" s="1"/>
  <c r="V42" i="27"/>
  <c r="W42" i="27" s="1"/>
  <c r="X42" i="27" s="1"/>
  <c r="V41" i="27"/>
  <c r="W41" i="27" s="1"/>
  <c r="X41" i="27" s="1"/>
  <c r="W40" i="27"/>
  <c r="X40" i="27" s="1"/>
  <c r="V40" i="27"/>
  <c r="V39" i="27"/>
  <c r="W39" i="27" s="1"/>
  <c r="X39" i="27" s="1"/>
  <c r="V38" i="27"/>
  <c r="W38" i="27" s="1"/>
  <c r="X38" i="27" s="1"/>
  <c r="V37" i="27"/>
  <c r="W37" i="27" s="1"/>
  <c r="X37" i="27" s="1"/>
  <c r="W36" i="27"/>
  <c r="X36" i="27" s="1"/>
  <c r="V36" i="27"/>
  <c r="V35" i="27"/>
  <c r="W35" i="27" s="1"/>
  <c r="X35" i="27" s="1"/>
  <c r="V33" i="27"/>
  <c r="W33" i="27" s="1"/>
  <c r="X33" i="27" s="1"/>
  <c r="V32" i="27"/>
  <c r="W32" i="27" s="1"/>
  <c r="X32" i="27" s="1"/>
  <c r="W31" i="27"/>
  <c r="X31" i="27" s="1"/>
  <c r="V31" i="27"/>
  <c r="V30" i="27"/>
  <c r="W30" i="27" s="1"/>
  <c r="X30" i="27" s="1"/>
  <c r="V29" i="27"/>
  <c r="W29" i="27" s="1"/>
  <c r="X29" i="27" s="1"/>
  <c r="V28" i="27"/>
  <c r="W28" i="27" s="1"/>
  <c r="X28" i="27" s="1"/>
  <c r="X27" i="27"/>
  <c r="W27" i="27"/>
  <c r="V27" i="27"/>
  <c r="V26" i="27"/>
  <c r="W26" i="27" s="1"/>
  <c r="X26" i="27" s="1"/>
  <c r="V25" i="27"/>
  <c r="W25" i="27" s="1"/>
  <c r="X25" i="27" s="1"/>
  <c r="V24" i="27"/>
  <c r="W24" i="27" s="1"/>
  <c r="X24" i="27" s="1"/>
  <c r="W23" i="27"/>
  <c r="X23" i="27" s="1"/>
  <c r="V23" i="27"/>
  <c r="V22" i="27"/>
  <c r="W22" i="27" s="1"/>
  <c r="X22" i="27" s="1"/>
  <c r="W21" i="27"/>
  <c r="X21" i="27" s="1"/>
  <c r="V21" i="27"/>
  <c r="V20" i="27"/>
  <c r="W20" i="27" s="1"/>
  <c r="X20" i="27" s="1"/>
  <c r="W19" i="27"/>
  <c r="X19" i="27" s="1"/>
  <c r="V19" i="27"/>
  <c r="V18" i="27"/>
  <c r="W18" i="27" s="1"/>
  <c r="X18" i="27" s="1"/>
  <c r="V17" i="27"/>
  <c r="W17" i="27" s="1"/>
  <c r="X17" i="27" s="1"/>
  <c r="V16" i="27"/>
  <c r="W16" i="27" s="1"/>
  <c r="X16" i="27" s="1"/>
  <c r="W15" i="27"/>
  <c r="X15" i="27" s="1"/>
  <c r="V15" i="27"/>
  <c r="V14" i="27"/>
  <c r="W14" i="27" s="1"/>
  <c r="X14" i="27" s="1"/>
  <c r="V13" i="27"/>
  <c r="W13" i="27" s="1"/>
  <c r="X13" i="27" s="1"/>
  <c r="V12" i="27"/>
  <c r="W12" i="27" s="1"/>
  <c r="X12" i="27" s="1"/>
  <c r="W11" i="27"/>
  <c r="X11" i="27" s="1"/>
  <c r="V11" i="27"/>
  <c r="V10" i="27"/>
  <c r="W10" i="27" s="1"/>
  <c r="X10" i="27" s="1"/>
  <c r="V9" i="27"/>
  <c r="W9" i="27" s="1"/>
  <c r="X9" i="27" s="1"/>
  <c r="N17" i="25"/>
  <c r="L17" i="25"/>
  <c r="M17" i="25" s="1"/>
  <c r="M16" i="25"/>
  <c r="N16" i="25" s="1"/>
  <c r="L16" i="25"/>
  <c r="N15" i="25"/>
  <c r="L15" i="25"/>
  <c r="M15" i="25" s="1"/>
  <c r="L14" i="25"/>
  <c r="M14" i="25" s="1"/>
  <c r="N14" i="25" s="1"/>
  <c r="L13" i="25"/>
  <c r="M13" i="25" s="1"/>
  <c r="N13" i="25" s="1"/>
  <c r="M12" i="25"/>
  <c r="N12" i="25" s="1"/>
  <c r="L12" i="25"/>
  <c r="M11" i="25"/>
  <c r="N11" i="25" s="1"/>
  <c r="L11" i="25"/>
  <c r="L10" i="25"/>
  <c r="M10" i="25" s="1"/>
  <c r="N10" i="25" s="1"/>
  <c r="L9" i="25"/>
  <c r="M9" i="25" s="1"/>
  <c r="N9" i="25" s="1"/>
  <c r="M8" i="25"/>
  <c r="N8" i="25" s="1"/>
  <c r="L8" i="25"/>
</calcChain>
</file>

<file path=xl/comments1.xml><?xml version="1.0" encoding="utf-8"?>
<comments xmlns="http://schemas.openxmlformats.org/spreadsheetml/2006/main">
  <authors>
    <author>Yen-TCHC</author>
    <author>CoHoa</author>
  </authors>
  <commentList>
    <comment ref="E7" authorId="0">
      <text>
        <r>
          <rPr>
            <b/>
            <sz val="9"/>
            <color indexed="81"/>
            <rFont val="Tahoma"/>
            <family val="2"/>
          </rPr>
          <t>XD dự án 4 khoa</t>
        </r>
      </text>
    </comment>
    <comment ref="F7" authorId="0">
      <text>
        <r>
          <rPr>
            <b/>
            <sz val="9"/>
            <color indexed="81"/>
            <rFont val="Tahoma"/>
            <family val="2"/>
          </rPr>
          <t xml:space="preserve">Điều hành, thi, hỗ trợ hội thi thiết bị tự làm
</t>
        </r>
      </text>
    </comment>
    <comment ref="G7" authorId="0">
      <text>
        <r>
          <rPr>
            <b/>
            <sz val="9"/>
            <color indexed="81"/>
            <rFont val="Tahoma"/>
            <family val="2"/>
          </rPr>
          <t>Tham gia tư vấn tuyển sinh tại HTB</t>
        </r>
      </text>
    </comment>
    <comment ref="H7" authorId="0">
      <text>
        <r>
          <rPr>
            <sz val="9"/>
            <color indexed="81"/>
            <rFont val="Tahoma"/>
            <family val="2"/>
          </rPr>
          <t xml:space="preserve">Hỗ trợ tuần sinh hoạt định hướng (ngoài giờ)
</t>
        </r>
      </text>
    </comment>
    <comment ref="I7" authorId="0">
      <text>
        <r>
          <rPr>
            <sz val="9"/>
            <color indexed="81"/>
            <rFont val="Tahoma"/>
            <family val="2"/>
          </rPr>
          <t xml:space="preserve">Giảng dạy các lớp học lại (không nhận thù lao)
</t>
        </r>
      </text>
    </comment>
    <comment ref="J7" authorId="0">
      <text>
        <r>
          <rPr>
            <sz val="9"/>
            <color indexed="81"/>
            <rFont val="Tahoma"/>
            <family val="2"/>
          </rPr>
          <t xml:space="preserve">Chuẩn bị chương trình, tham gia BCN CLB xanh
</t>
        </r>
      </text>
    </comment>
    <comment ref="K7" authorId="0">
      <text>
        <r>
          <rPr>
            <b/>
            <sz val="9"/>
            <color indexed="81"/>
            <rFont val="Tahoma"/>
            <family val="2"/>
          </rPr>
          <t xml:space="preserve"> Xây dựng, báo cáo chương trình xanh hóa đào tạo nghề/Đơn vị văn hóa</t>
        </r>
        <r>
          <rPr>
            <sz val="9"/>
            <color indexed="81"/>
            <rFont val="Tahoma"/>
            <family val="2"/>
          </rPr>
          <t xml:space="preserve">
</t>
        </r>
      </text>
    </comment>
    <comment ref="L7" authorId="0">
      <text>
        <r>
          <rPr>
            <b/>
            <sz val="9"/>
            <color indexed="81"/>
            <rFont val="Tahoma"/>
            <family val="2"/>
          </rPr>
          <t>Tham gia phục vụ các lớp tập huấn, bồi dưỡng do Sở LĐTBXH, Tổng cục GDNN tổ chức</t>
        </r>
        <r>
          <rPr>
            <sz val="9"/>
            <color indexed="81"/>
            <rFont val="Tahoma"/>
            <family val="2"/>
          </rPr>
          <t xml:space="preserve">
</t>
        </r>
      </text>
    </comment>
    <comment ref="M7" authorId="1">
      <text>
        <r>
          <rPr>
            <sz val="9"/>
            <color indexed="81"/>
            <rFont val="Tahoma"/>
            <family val="2"/>
          </rPr>
          <t xml:space="preserve">Đóng góp Báo cáo tự kiểm định
</t>
        </r>
      </text>
    </comment>
    <comment ref="N7" authorId="1">
      <text>
        <r>
          <rPr>
            <sz val="9"/>
            <color indexed="81"/>
            <rFont val="Tahoma"/>
            <family val="2"/>
          </rPr>
          <t xml:space="preserve">Viết bài Hội thảo cấp trường
</t>
        </r>
      </text>
    </comment>
  </commentList>
</comments>
</file>

<file path=xl/sharedStrings.xml><?xml version="1.0" encoding="utf-8"?>
<sst xmlns="http://schemas.openxmlformats.org/spreadsheetml/2006/main" count="3772" uniqueCount="1620">
  <si>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</si>
  <si>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</si>
  <si>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</si>
  <si>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</si>
  <si>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</si>
  <si>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</si>
  <si>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</si>
  <si>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</si>
  <si>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</si>
  <si>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</si>
  <si>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</si>
  <si>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</si>
  <si>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</si>
  <si>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Ngày        tháng       năm</t>
  </si>
  <si>
    <t>TRƯỞNG ĐƠN VỊ</t>
  </si>
  <si>
    <t>Mức độ hoàn thành khối lượng công việc được giao (tối đa 70%)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</si>
  <si>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</si>
  <si>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</si>
  <si>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</si>
  <si>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</si>
  <si>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</si>
  <si>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</si>
  <si>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</si>
  <si>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</si>
  <si>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</si>
  <si>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</si>
  <si>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</si>
  <si>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</si>
  <si>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</si>
  <si>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</si>
  <si>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</si>
  <si>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</si>
  <si>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</si>
  <si>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</si>
  <si>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</si>
  <si>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</si>
  <si>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</si>
  <si>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</si>
  <si>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</si>
  <si>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</si>
  <si>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</si>
  <si>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</si>
  <si>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</si>
  <si>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</si>
  <si>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</si>
  <si>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</si>
  <si>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</si>
  <si>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</si>
  <si>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</si>
  <si>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</si>
  <si>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</si>
  <si>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</si>
  <si>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</si>
  <si>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Xuân Mai</t>
  </si>
  <si>
    <t>Trần Thị Phương Oanh</t>
  </si>
  <si>
    <t>Thân Thị Nhung</t>
  </si>
  <si>
    <t>Nguyễn Thanh Hiền</t>
  </si>
  <si>
    <t>Trần Thanh Phương</t>
  </si>
  <si>
    <t>Nguyễn Chí Nhân</t>
  </si>
  <si>
    <t>Võ Thị Anh Đào</t>
  </si>
  <si>
    <t>Nguyễn Thanh Sơn</t>
  </si>
  <si>
    <t>Lương Minh Dũng</t>
  </si>
  <si>
    <t>Nguyễn Thị Tuyết</t>
  </si>
  <si>
    <t>Nguyễn Yến Nhi</t>
  </si>
  <si>
    <t>Nhiệm vụ 3</t>
  </si>
  <si>
    <t>Nhiệm vụ 4</t>
  </si>
  <si>
    <t>Nhiệm vụ 5</t>
  </si>
  <si>
    <t>Nhiệm vụ 6</t>
  </si>
  <si>
    <t>Nhiệm vụ 7</t>
  </si>
  <si>
    <t>Nhiệm vụ 8</t>
  </si>
  <si>
    <t>Nhiệm vụ 9</t>
  </si>
  <si>
    <t>Nhiệm vụ 10</t>
  </si>
  <si>
    <t>Hồ Văn Sĩ</t>
  </si>
  <si>
    <t>Nguyễn Văn Tấn</t>
  </si>
  <si>
    <t>Huỳnh Thị Mai</t>
  </si>
  <si>
    <t>Võ Thị Xuân Thơ</t>
  </si>
  <si>
    <t>Nguyễn Thị Thanh Thảo</t>
  </si>
  <si>
    <t>Giáp Thị Vượng</t>
  </si>
  <si>
    <t>Vương Hội Khánh</t>
  </si>
  <si>
    <t>Nguyễn Thị Thùy</t>
  </si>
  <si>
    <t>Võ Thị Lệ Trân</t>
  </si>
  <si>
    <t>Phạm Quang Vũ</t>
  </si>
  <si>
    <t>Thái Thị My Sa</t>
  </si>
  <si>
    <t>Nguyễn Việt Tiến</t>
  </si>
  <si>
    <t>Sỹ Thị Chung</t>
  </si>
  <si>
    <t>Nguyễn Thị Tất</t>
  </si>
  <si>
    <t>Nguyễn Ngọc Trang</t>
  </si>
  <si>
    <t>Huỳnh Thị Cẩm Hoa</t>
  </si>
  <si>
    <t>Lê Tiến Dũng</t>
  </si>
  <si>
    <t>Nguyễn Thanh Lâm</t>
  </si>
  <si>
    <t>Phạm Minh Nghĩa</t>
  </si>
  <si>
    <t>Lê Minh Phong</t>
  </si>
  <si>
    <t>Phạm Huy Hoàng</t>
  </si>
  <si>
    <t>Hồ Thị Khuyên</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</si>
  <si>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</si>
  <si>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</si>
  <si>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</si>
  <si>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</si>
  <si>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</si>
  <si>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</si>
  <si>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</si>
  <si>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</si>
  <si>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</si>
  <si>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</si>
  <si>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</si>
  <si>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</si>
  <si>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</si>
  <si>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</si>
  <si>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</si>
  <si>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</si>
  <si>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</si>
  <si>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</si>
  <si>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</si>
  <si>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</si>
  <si>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</si>
  <si>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</si>
  <si>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</si>
  <si>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</si>
  <si>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</si>
  <si>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</si>
  <si>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</si>
  <si>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</si>
  <si>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</si>
  <si>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</si>
  <si>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</si>
  <si>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</si>
  <si>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</si>
  <si>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</si>
  <si>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</si>
  <si>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</si>
  <si>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</si>
  <si>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</si>
  <si>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</si>
  <si>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</si>
  <si>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</si>
  <si>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</si>
  <si>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</si>
  <si>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</si>
  <si>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</si>
  <si>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</si>
  <si>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</si>
  <si>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</si>
  <si>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</si>
  <si>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</si>
  <si>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</si>
  <si>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</si>
  <si>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</si>
  <si>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</si>
  <si>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</si>
  <si>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</si>
  <si>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</si>
  <si>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</si>
  <si>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</si>
  <si>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</si>
  <si>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</si>
  <si>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</si>
  <si>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</si>
  <si>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</si>
  <si>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</si>
  <si>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</si>
  <si>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</si>
  <si>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</si>
  <si>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</si>
  <si>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</si>
  <si>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</si>
  <si>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</si>
  <si>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</si>
  <si>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</si>
  <si>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</si>
  <si>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</si>
  <si>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</si>
  <si>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</si>
  <si>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</si>
  <si>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</si>
  <si>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</si>
  <si>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</si>
  <si>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</si>
  <si>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</si>
  <si>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</si>
  <si>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</si>
  <si>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</si>
  <si>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</si>
  <si>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</si>
  <si>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</si>
  <si>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</si>
  <si>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</si>
  <si>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</si>
  <si>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Thanh Hùng</t>
  </si>
  <si>
    <t>Trần Minh Tuấn</t>
  </si>
  <si>
    <t>Nguyễn Thành Đức</t>
  </si>
  <si>
    <t>Đặng Thái Sơn</t>
  </si>
  <si>
    <t>Phan Anh Tuấn Kiệt</t>
  </si>
  <si>
    <t>Trần Quốc Duy</t>
  </si>
  <si>
    <t>Nguyễn Minh Thái</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</si>
  <si>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</si>
  <si>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</si>
  <si>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</si>
  <si>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</si>
  <si>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</si>
  <si>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</si>
  <si>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</si>
  <si>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</si>
  <si>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</si>
  <si>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</si>
  <si>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</si>
  <si>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</si>
  <si>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</si>
  <si>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</si>
  <si>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</si>
  <si>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</si>
  <si>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</si>
  <si>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</si>
  <si>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</si>
  <si>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</si>
  <si>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</si>
  <si>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</si>
  <si>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</si>
  <si>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</si>
  <si>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</si>
  <si>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Stt</t>
  </si>
  <si>
    <t>Phòng Tổ chức - Hành chính - Tổng hợp</t>
  </si>
  <si>
    <t>Phòng Công tác Chính trị - Học sinh Sinh viên</t>
  </si>
  <si>
    <t>Phòng Khảo thí và Đảm bảo chất lượng</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</si>
  <si>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</si>
  <si>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</si>
  <si>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</si>
  <si>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</si>
  <si>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</si>
  <si>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</si>
  <si>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</si>
  <si>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</si>
  <si>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</si>
  <si>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</si>
  <si>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</si>
  <si>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</si>
  <si>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</si>
  <si>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</si>
  <si>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</si>
  <si>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</si>
  <si>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</si>
  <si>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</si>
  <si>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</si>
  <si>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</si>
  <si>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</si>
  <si>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</si>
  <si>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</si>
  <si>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</si>
  <si>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</si>
  <si>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</si>
  <si>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</si>
  <si>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</si>
  <si>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</si>
  <si>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</si>
  <si>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</si>
  <si>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</si>
  <si>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r>
      <t xml:space="preserve">TRƯỜNG CAO ĐẲNG LÝ TỰ TRỌNG
 THÀNH PHỐ HỒ CHÍ MINH
</t>
    </r>
    <r>
      <rPr>
        <b/>
        <sz val="12"/>
        <rFont val="Times New Roman"/>
        <family val="1"/>
      </rPr>
      <t>PHÒNG KẾ HOẠCH - TÀI CHÍNH</t>
    </r>
  </si>
  <si>
    <t>Nhiệm vụ 2
(2%)</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</si>
  <si>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</si>
  <si>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</si>
  <si>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</si>
  <si>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</si>
  <si>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</si>
  <si>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</si>
  <si>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</si>
  <si>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</si>
  <si>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</si>
  <si>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</si>
  <si>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Nguyễn Cao Thắng</t>
  </si>
  <si>
    <t>Mai Thu Hương</t>
  </si>
  <si>
    <t>Đỗ Thị Bích Thủy</t>
  </si>
  <si>
    <t>Dương Thị Thủy</t>
  </si>
  <si>
    <t>Tạ Quốc Tấn</t>
  </si>
  <si>
    <t>Nguyễn Xuân Lợi</t>
  </si>
  <si>
    <t>Trần Thị Kim Loan</t>
  </si>
  <si>
    <t>Huỳnh Thị Thu Nga</t>
  </si>
  <si>
    <t>Lê Thị Thiện</t>
  </si>
  <si>
    <t>Võ Tấn Kiệt</t>
  </si>
  <si>
    <t>Huỳnh Bá Triết</t>
  </si>
  <si>
    <r>
      <t xml:space="preserve">TRƯỜNG CAO ĐẲNG LÝ TỰ TRỌNG
 THÀNH PHỐ HỒ CHÍ MINH
</t>
    </r>
    <r>
      <rPr>
        <b/>
        <sz val="12"/>
        <rFont val="Times New Roman"/>
        <family val="1"/>
      </rPr>
      <t>PHÒNG QUẢN LÝ KHOA HỌC
- HỢP TÁC QUỐC TẾ</t>
    </r>
  </si>
  <si>
    <t>Trang</t>
  </si>
  <si>
    <t>Nguyễn Trọng Nghĩa</t>
  </si>
  <si>
    <t>Khoa Kinh tế</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</si>
  <si>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</si>
  <si>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</si>
  <si>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</si>
  <si>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</si>
  <si>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</si>
  <si>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</si>
  <si>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Trần Thị Minh Thoa</t>
  </si>
  <si>
    <t>Nguyễn Kính</t>
  </si>
  <si>
    <t>Nhiệm vụ 11</t>
  </si>
  <si>
    <t>Nhiệm vụ 12</t>
  </si>
  <si>
    <t>Nhiệm vụ 13</t>
  </si>
  <si>
    <t>Nguyễn Thị Hải Hà</t>
  </si>
  <si>
    <t>Trương Thị Hồng</t>
  </si>
  <si>
    <r>
      <t xml:space="preserve">TRƯỜNG CAO ĐẲNG LÝ TỰ TRỌNG
 THÀNH PHỐ HỒ CHÍ MINH
</t>
    </r>
    <r>
      <rPr>
        <b/>
        <sz val="12"/>
        <rFont val="Times New Roman"/>
        <family val="1"/>
      </rPr>
      <t>ĐƠN VỊ: TRUNG TÂM Y TẾ</t>
    </r>
  </si>
  <si>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</si>
  <si>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</si>
  <si>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</si>
  <si>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</si>
  <si>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</si>
  <si>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</si>
  <si>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</si>
  <si>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</si>
  <si>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</si>
  <si>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</si>
  <si>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</si>
  <si>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</si>
  <si>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</si>
  <si>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</si>
  <si>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</si>
  <si>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</si>
  <si>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</si>
  <si>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</si>
  <si>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</si>
  <si>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</si>
  <si>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</si>
  <si>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</si>
  <si>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</si>
  <si>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</si>
  <si>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</si>
  <si>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</si>
  <si>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</si>
  <si>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</si>
  <si>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</si>
  <si>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</si>
  <si>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t>Chế Vân Cầm</t>
  </si>
  <si>
    <t>Nguyễn Trọng Thạch</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</si>
  <si>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</si>
  <si>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</si>
  <si>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</si>
  <si>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</si>
  <si>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</si>
  <si>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</si>
  <si>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</si>
  <si>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</si>
  <si>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</si>
  <si>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</si>
  <si>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</si>
  <si>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</si>
  <si>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</si>
  <si>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</si>
  <si>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</si>
  <si>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</si>
  <si>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</si>
  <si>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</si>
  <si>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Lê Thị Hà Giang</t>
  </si>
  <si>
    <t>Huỳnh Văn Hiếu</t>
  </si>
  <si>
    <t>Võ Thị Tuyết</t>
  </si>
  <si>
    <t>Trịnh Tuấn Vũ</t>
  </si>
  <si>
    <t>MÃ NHÂN VIÊN</t>
  </si>
  <si>
    <t>60400000280</t>
  </si>
  <si>
    <t>11100082861</t>
  </si>
  <si>
    <t>11100082854</t>
  </si>
  <si>
    <t>40400000515</t>
  </si>
  <si>
    <t>40700000887</t>
  </si>
  <si>
    <t>40700000683</t>
  </si>
  <si>
    <t>11100115699</t>
  </si>
  <si>
    <t>80300000835</t>
  </si>
  <si>
    <t>80500000584</t>
  </si>
  <si>
    <t>11100071597</t>
  </si>
  <si>
    <t>11100071604</t>
  </si>
  <si>
    <t>79000H05.000568</t>
  </si>
  <si>
    <t>11100000805</t>
  </si>
  <si>
    <t>79000H05.000299</t>
  </si>
  <si>
    <t>79000H05.000420</t>
  </si>
  <si>
    <t>79000H05.000448</t>
  </si>
  <si>
    <t>79000H05.000527</t>
  </si>
  <si>
    <t>79000H05.000574</t>
  </si>
  <si>
    <t>79000H05.000575</t>
  </si>
  <si>
    <t>79000H05.852722</t>
  </si>
  <si>
    <t>79000H05.110707</t>
  </si>
  <si>
    <t xml:space="preserve">79000H05.326689 </t>
  </si>
  <si>
    <t>79000H05.000552</t>
  </si>
  <si>
    <t>79000H05.000195</t>
  </si>
  <si>
    <t>79000H05.000459</t>
  </si>
  <si>
    <t>79000H05.000443</t>
  </si>
  <si>
    <t>79000H05.000507</t>
  </si>
  <si>
    <t>79000H05.000317</t>
  </si>
  <si>
    <t>Nhiệm vụ 14</t>
  </si>
  <si>
    <t>Nhiệm vụ 15</t>
  </si>
  <si>
    <t>Nhiệm vụ 16</t>
  </si>
  <si>
    <r>
      <t xml:space="preserve">TRƯỜNG CAO ĐẲNG LÝ TỰ TRỌNG
 THÀNH PHỐ HỒ CHÍ MINH
</t>
    </r>
    <r>
      <rPr>
        <b/>
        <sz val="12"/>
        <rFont val="Times New Roman"/>
        <family val="1"/>
      </rPr>
      <t>ĐƠN VỊ: KHOA CƠ KHÍ</t>
    </r>
  </si>
  <si>
    <t>Chung Trần Thế Vinh</t>
  </si>
  <si>
    <t>III.</t>
  </si>
  <si>
    <t>PHÒNG KHẢO THÍ VÀ ĐẢM BẢO CHẤT LƯỢNG</t>
  </si>
  <si>
    <t>IV</t>
  </si>
  <si>
    <t>PHÒNG KẾ HOẠCH - TÀI CHÍNH</t>
  </si>
  <si>
    <t>V</t>
  </si>
  <si>
    <t>PHÒNG QUẢN TRỊ - DỊCH VỤ</t>
  </si>
  <si>
    <t>VI</t>
  </si>
  <si>
    <t>PHÒNG TUYỂN SINH - ĐÀO TẠO</t>
  </si>
  <si>
    <t>VII</t>
  </si>
  <si>
    <t>PHÒNG QUẢN LÝ KHOA HỌC - HỢP TÁC QUỐC TẾ</t>
  </si>
  <si>
    <t>VIII</t>
  </si>
  <si>
    <t>TỔ THANH TRA - PHÁP CHẾ</t>
  </si>
  <si>
    <t>IX</t>
  </si>
  <si>
    <t>TRUNG TÂM QUAN HỆ DOANH NGHIỆP</t>
  </si>
  <si>
    <t>X</t>
  </si>
  <si>
    <t>TRUNG TÂM ĐIỀU HÀNH QUẢN LÝ DỮ LIỆU</t>
  </si>
  <si>
    <t>XI</t>
  </si>
  <si>
    <t>TRUNG TÂM Y TẾ</t>
  </si>
  <si>
    <t>XII</t>
  </si>
  <si>
    <t>TRUNG TÂM THƯ VIỆN</t>
  </si>
  <si>
    <t>XIII</t>
  </si>
  <si>
    <t>TRUNG TÂM ĐÀO TẠO LÝ TỰ TRỌNG</t>
  </si>
  <si>
    <t>XIV</t>
  </si>
  <si>
    <t>KHOA KHOA HỌC CƠ BẢN</t>
  </si>
  <si>
    <t>XV</t>
  </si>
  <si>
    <t>KHOA LÝ LUẬN CHÍNH TRỊ</t>
  </si>
  <si>
    <t>XVI</t>
  </si>
  <si>
    <t>KHOA CÔNG NGHỆ THÔNG TIN</t>
  </si>
  <si>
    <t>XVII</t>
  </si>
  <si>
    <t>KHOA CƠ KHÍ</t>
  </si>
  <si>
    <t>XVIII</t>
  </si>
  <si>
    <t>KHOA ĐIỆN - ĐIỆN TỬ</t>
  </si>
  <si>
    <t>XIX</t>
  </si>
  <si>
    <t>KHOA ĐỘNG LỰC</t>
  </si>
  <si>
    <t>XX</t>
  </si>
  <si>
    <t>KHOA NHIỆT LẠNH</t>
  </si>
  <si>
    <t>XXI</t>
  </si>
  <si>
    <t>KHOA MAY THỜI TRANG</t>
  </si>
  <si>
    <t>XXII</t>
  </si>
  <si>
    <t>KHOA KINH TẾ</t>
  </si>
  <si>
    <t>Trịnh Hoàng Hiệp</t>
  </si>
  <si>
    <t>Phạm Quỳnh Như</t>
  </si>
  <si>
    <t>Lê Thị Thu Thảo</t>
  </si>
  <si>
    <t>Võ Thị Kim Thư</t>
  </si>
  <si>
    <t>Lưu Thị Thúy</t>
  </si>
  <si>
    <t>Lê Xuân Thủy</t>
  </si>
  <si>
    <t>Nguyễn Mỹ Tiên</t>
  </si>
  <si>
    <t>Lữ Xuân Trang</t>
  </si>
  <si>
    <t>Đào Anh Tuấn</t>
  </si>
  <si>
    <t>Bùi Ánh Tuyết</t>
  </si>
  <si>
    <t>Cao Xuân Giang</t>
  </si>
  <si>
    <t>XXIII</t>
  </si>
  <si>
    <t>KHOA XÂY DỰNG</t>
  </si>
  <si>
    <t>Trần Đình Khải</t>
  </si>
  <si>
    <t>Nguyễn Duy Hải</t>
  </si>
  <si>
    <t>Bùi Anh Tuấn</t>
  </si>
  <si>
    <t>Vũ Đức Pháp</t>
  </si>
  <si>
    <t>Nguyễn Tam Cương</t>
  </si>
  <si>
    <t>Dương Minh Chung</t>
  </si>
  <si>
    <t>Vũ Quang Khải</t>
  </si>
  <si>
    <t>Đỗ Thị Phương Khanh</t>
  </si>
  <si>
    <t>Trương Thị Phương Hồng</t>
  </si>
  <si>
    <t>Phan Văn Thành</t>
  </si>
  <si>
    <t>Phan Thị Xuân Trang</t>
  </si>
  <si>
    <t>Lư Thị Yến Vũ</t>
  </si>
  <si>
    <t>Nguyễn Tiến Dũng</t>
  </si>
  <si>
    <t>Nguyễn Thành Long</t>
  </si>
  <si>
    <t>Trần Minh Thông</t>
  </si>
  <si>
    <t>Trần Thị Hương</t>
  </si>
  <si>
    <t>Nguyễn Thanh Vĩnh Phúc</t>
  </si>
  <si>
    <t>Võ Minh Quang</t>
  </si>
  <si>
    <t>Dương Thị Hồng</t>
  </si>
  <si>
    <t>Hà Phước Tuấn</t>
  </si>
  <si>
    <t>Nguyễn Thanh Giang</t>
  </si>
  <si>
    <t>Nguyễn Văn Sơn</t>
  </si>
  <si>
    <t>Nguyễn Khắc Huy</t>
  </si>
  <si>
    <t>Nguyễn Hồng Phúc</t>
  </si>
  <si>
    <t>79000H05.000518</t>
  </si>
  <si>
    <t>79000H05.000490</t>
  </si>
  <si>
    <t>79000H05.784781</t>
  </si>
  <si>
    <t>79000H05.000233</t>
  </si>
  <si>
    <t>79000H05.000576</t>
  </si>
  <si>
    <t>79000H05.000484</t>
  </si>
  <si>
    <t>79000H05.000200</t>
  </si>
  <si>
    <t>79000H05.000523</t>
  </si>
  <si>
    <t>79000H05.000193</t>
  </si>
  <si>
    <t>79000H05.000489</t>
  </si>
  <si>
    <t>79000H05.000229</t>
  </si>
  <si>
    <t>79000H05.000533</t>
  </si>
  <si>
    <t>79000H05.000573</t>
  </si>
  <si>
    <t>79000H05.000600</t>
  </si>
  <si>
    <t>79000H05.000602</t>
  </si>
  <si>
    <t>79000H05.000597</t>
  </si>
  <si>
    <t>79000H05.000225</t>
  </si>
  <si>
    <t>79000H05.000603</t>
  </si>
  <si>
    <t>79000H05.000407</t>
  </si>
  <si>
    <t>79000H05.000419</t>
  </si>
  <si>
    <t>79000H05.000474</t>
  </si>
  <si>
    <t>11100065744</t>
  </si>
  <si>
    <t>11100000702</t>
  </si>
  <si>
    <t>50700000360</t>
  </si>
  <si>
    <t>79000H05.000557</t>
  </si>
  <si>
    <t>79000H05.000486</t>
  </si>
  <si>
    <t>79000H05.000480</t>
  </si>
  <si>
    <t>79000H05.000551</t>
  </si>
  <si>
    <t>79000H05.000611</t>
  </si>
  <si>
    <t>79000H05.000612</t>
  </si>
  <si>
    <t>79000H05.000300</t>
  </si>
  <si>
    <t>79000H05.000553</t>
  </si>
  <si>
    <t>79000H05.000555</t>
  </si>
  <si>
    <t>79000H05.000560</t>
  </si>
  <si>
    <t>11100082750</t>
  </si>
  <si>
    <t>11100119656</t>
  </si>
  <si>
    <t>11100096269</t>
  </si>
  <si>
    <t>11100109469</t>
  </si>
  <si>
    <t>11100096278</t>
  </si>
  <si>
    <t>11100000727</t>
  </si>
  <si>
    <t>11100096272</t>
  </si>
  <si>
    <t>11100096289</t>
  </si>
  <si>
    <t>11100000802</t>
  </si>
  <si>
    <t>11100071847</t>
  </si>
  <si>
    <t>11100000777</t>
  </si>
  <si>
    <t>11100000774</t>
  </si>
  <si>
    <t>11100109943</t>
  </si>
  <si>
    <t>11100096288</t>
  </si>
  <si>
    <t>11100082545</t>
  </si>
  <si>
    <t>11100119638</t>
  </si>
  <si>
    <t>11100109944</t>
  </si>
  <si>
    <t>81000001014</t>
  </si>
  <si>
    <t>81000000903</t>
  </si>
  <si>
    <t>90100000730</t>
  </si>
  <si>
    <t>31100001367</t>
  </si>
  <si>
    <t>60900000967</t>
  </si>
  <si>
    <t>11100000705</t>
  </si>
  <si>
    <t>11100066939</t>
  </si>
  <si>
    <t>11100122860</t>
  </si>
  <si>
    <t>11100109988</t>
  </si>
  <si>
    <t>11100093891</t>
  </si>
  <si>
    <t>20500004671</t>
  </si>
  <si>
    <t>Mã nhân viên</t>
  </si>
  <si>
    <t>Mức độ hoàn thành khối lượng công việc được giao (tối đa 90%)</t>
  </si>
  <si>
    <t>Mức độ hoàn thành các công việc đột xuất (tối đa 10%)</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</si>
  <si>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</si>
  <si>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</si>
  <si>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50800000104</t>
  </si>
  <si>
    <t>11100000743</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</si>
  <si>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</si>
  <si>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 xml:space="preserve">Nguyễn Trung Dũng </t>
  </si>
  <si>
    <t>Vũ Thị Thu Thủy</t>
  </si>
  <si>
    <r>
      <t xml:space="preserve">TRƯỜNG CAO ĐẲNG LÝ TỰ TRỌNG
 THÀNH PHỐ HỒ CHÍ MINH
</t>
    </r>
    <r>
      <rPr>
        <b/>
        <sz val="12"/>
        <rFont val="Times New Roman"/>
        <family val="1"/>
      </rPr>
      <t>PHÒNG QUẢN TRỊ - DỊCH VỤ</t>
    </r>
  </si>
  <si>
    <t xml:space="preserve">Nguyễn Thị Nhuận </t>
  </si>
  <si>
    <t>Võ Minh Phương</t>
  </si>
  <si>
    <r>
      <t xml:space="preserve">TRƯỜNG CAO ĐẲNG LÝ TỰ TRỌNG
 THÀNH PHỐ HỒ CHÍ MINH
</t>
    </r>
    <r>
      <rPr>
        <b/>
        <sz val="12"/>
        <rFont val="Times New Roman"/>
        <family val="1"/>
      </rPr>
      <t>TRUNG TÂM QUAN HỆ DOANH NGHIỆP</t>
    </r>
  </si>
  <si>
    <t>Mai Nguyễn Hoàng Yến</t>
  </si>
  <si>
    <t>Nguyễn Ngọc Trang
Huỳnh Thị Cẩm Hoa</t>
  </si>
  <si>
    <r>
      <t xml:space="preserve">TRƯỜNG CAO ĐẲNG LÝ TỰ TRỌNG
 THÀNH PHỐ HỒ CHÍ MINH
</t>
    </r>
    <r>
      <rPr>
        <b/>
        <sz val="12"/>
        <rFont val="Times New Roman"/>
        <family val="1"/>
      </rPr>
      <t>TRUNG TÂM ĐIỀU HÀNH
VÀ QUẢN LÝ DỮ LIỆU</t>
    </r>
  </si>
  <si>
    <r>
      <t xml:space="preserve">Nhiệm vụ chung của nhà trường </t>
    </r>
    <r>
      <rPr>
        <b/>
        <sz val="11"/>
        <color indexed="10"/>
        <rFont val="Times New Roman"/>
        <family val="1"/>
      </rPr>
      <t>(tối đa 5%)</t>
    </r>
  </si>
  <si>
    <r>
      <t xml:space="preserve">Nhiệm vụ riêng của từng đơn vị </t>
    </r>
    <r>
      <rPr>
        <b/>
        <sz val="11"/>
        <color indexed="10"/>
        <rFont val="Times New Roman"/>
        <family val="1"/>
      </rPr>
      <t>(tối đa 5%)</t>
    </r>
  </si>
  <si>
    <t>Nhiệm vụ chung của nhà trường (tối đa 5%)</t>
  </si>
  <si>
    <t>Nhiệm vụ riêng của từng đơn vị (tối đa 5%)</t>
  </si>
  <si>
    <t>Ghi chú: Trọng số của mỗi công việc, được căn cứ vào mức độ phức tạp, thời gian thực hiện...do Trưởng đơn vị quyết định và không vượt quá 2%.</t>
  </si>
  <si>
    <t xml:space="preserve">                                                   </t>
  </si>
  <si>
    <r>
      <t xml:space="preserve">TRƯỜNG CAO ĐẲNG LÝ TỰ TRỌNG
 THÀNH PHỐ HỒ CHÍ MINH
</t>
    </r>
    <r>
      <rPr>
        <b/>
        <sz val="12"/>
        <rFont val="Times New Roman"/>
        <family val="1"/>
      </rPr>
      <t>ĐƠN VỊ: Động lực</t>
    </r>
  </si>
  <si>
    <r>
      <t xml:space="preserve">TRƯỜNG CAO ĐẲNG LÝ TỰ TRỌNG
 THÀNH PHỐ HỒ CHÍ MINH
</t>
    </r>
    <r>
      <rPr>
        <b/>
        <sz val="12"/>
        <rFont val="Times New Roman"/>
        <family val="1"/>
      </rPr>
      <t>ĐƠN VỊ: KHOA KINH TẾ</t>
    </r>
  </si>
  <si>
    <t>Nhiệm vụ 17</t>
  </si>
  <si>
    <t>Nguyễn Thị Kim Dung</t>
  </si>
  <si>
    <t>Đỗ Thị Ngọc</t>
  </si>
  <si>
    <t>Trần Thị Ngọc Dung</t>
  </si>
  <si>
    <t>Nhiệm vụ 1
(2%)</t>
  </si>
  <si>
    <t>Nhiệm vụ 3
(2%)</t>
  </si>
  <si>
    <t>Nhiệm vụ 4
(2%)</t>
  </si>
  <si>
    <t>Nhiệm vụ 5
2%</t>
  </si>
  <si>
    <t>Nhiệm vụ 6
1%</t>
  </si>
  <si>
    <t>Nhiệm vụ 7
2%</t>
  </si>
  <si>
    <t>Nhiệm vụ 8
1%/lớp</t>
  </si>
  <si>
    <t>Nhiệm vụ 9
1%</t>
  </si>
  <si>
    <t>Nhiệm vụ 10
2%</t>
  </si>
  <si>
    <t>BẢNG XÁC ĐỊNH KHỐI LƯỢNG CÔNG VIỆC QUÝ IV/2019</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</si>
  <si>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</si>
  <si>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</si>
  <si>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</si>
  <si>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Nhiệm vụ 4: Vận động tài trợ học bổng</t>
  </si>
  <si>
    <t>Vận động tài trợ dưới 5 triệu</t>
  </si>
  <si>
    <t>Vận động tài trợ từ 5 triệu đến dưới 10 triệu</t>
  </si>
  <si>
    <t>1, 5%</t>
  </si>
  <si>
    <t>Vận động tài trợ từ 10 triệu đến dưới 50 triệu</t>
  </si>
  <si>
    <t>Vận động tài trợ từ 50 triệu đến dưới 100 triệu</t>
  </si>
  <si>
    <t>Vận động tài trợ trên 100 triệu</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</si>
  <si>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</si>
  <si>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</si>
  <si>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</si>
  <si>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</si>
  <si>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</si>
  <si>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</si>
  <si>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t>BẢNG XÁC ĐỊNH KHỐI LƯỢNG CÔNG VIỆC QUÝ 4/2019</t>
  </si>
  <si>
    <r>
      <t xml:space="preserve">TRƯỜNG CAO ĐẲNG LÝ TỰ TRỌNG
 THÀNH PHỐ HỒ CHÍ MINH
</t>
    </r>
    <r>
      <rPr>
        <b/>
        <sz val="12"/>
        <rFont val="Times New Roman"/>
        <family val="1"/>
      </rPr>
      <t>PHÒNG TUYỂN SINH - ĐÀO TẠO</t>
    </r>
  </si>
  <si>
    <t>NV
 1</t>
  </si>
  <si>
    <t>NV
 2</t>
  </si>
  <si>
    <t>NV
 3</t>
  </si>
  <si>
    <t>NV
 4</t>
  </si>
  <si>
    <t>NV
8</t>
  </si>
  <si>
    <t>NV
9</t>
  </si>
  <si>
    <t>NV
10</t>
  </si>
  <si>
    <t>NV
11</t>
  </si>
  <si>
    <t>NV
12</t>
  </si>
  <si>
    <t xml:space="preserve">        Nhiệm vụ = NV</t>
  </si>
  <si>
    <t>Cả phòng</t>
  </si>
  <si>
    <r>
      <t xml:space="preserve">TRƯỜNG CAO ĐẲNG LÝ TỰ TRỌNG
 THÀNH PHỐ HỒ CHÍ MINH
</t>
    </r>
    <r>
      <rPr>
        <b/>
        <sz val="12"/>
        <rFont val="Times New Roman"/>
        <family val="1"/>
      </rPr>
      <t>TỔ THANH TRA - PHÁP CHẾ</t>
    </r>
  </si>
  <si>
    <r>
      <t xml:space="preserve">Nhiệm vụ chung của nhà trường </t>
    </r>
    <r>
      <rPr>
        <b/>
        <sz val="9"/>
        <color indexed="10"/>
        <rFont val="Times New Roman"/>
        <family val="1"/>
      </rPr>
      <t>(tối đa 5%)</t>
    </r>
  </si>
  <si>
    <t xml:space="preserve">Tổng tỷ lệ n nhiệm vụ </t>
  </si>
  <si>
    <t>Nguyễn Thị Ngọc  Anh</t>
  </si>
  <si>
    <t>Nguyễn Thị Thảo</t>
  </si>
  <si>
    <t xml:space="preserve">Nguyễn Văn Chiến </t>
  </si>
  <si>
    <t>21000001676</t>
  </si>
  <si>
    <r>
      <t>Ghi chú:</t>
    </r>
    <r>
      <rPr>
        <b/>
        <sz val="12"/>
        <color indexed="10"/>
        <rFont val="Times New Roman"/>
        <family val="1"/>
      </rPr>
      <t xml:space="preserve"> </t>
    </r>
    <r>
      <rPr>
        <b/>
        <sz val="12"/>
        <rFont val="Times New Roman"/>
        <family val="1"/>
      </rPr>
      <t>Trọng số của mỗi công việc, được căn cứ vào mức độ phức tạp, thời gian thực hiện...do Trưởng đơn vị quyết định và không vượt quá 2%.</t>
    </r>
  </si>
  <si>
    <t>Nhiệm vụ của đơn vị đánh theo thứ tự từ nhiệm vụ thứ 11</t>
  </si>
  <si>
    <t>Giáp Đức Nhận</t>
  </si>
  <si>
    <t>Trần Thị Thu</t>
  </si>
  <si>
    <t>Thân Thị Quyết</t>
  </si>
  <si>
    <t>Nguyễn Thị Thu Trang</t>
  </si>
  <si>
    <t>Trần Thanh Qúi</t>
  </si>
  <si>
    <r>
      <t xml:space="preserve">Nhiệm vụ chung của nhà trường </t>
    </r>
    <r>
      <rPr>
        <b/>
        <sz val="10"/>
        <color indexed="10"/>
        <rFont val="Times New Roman"/>
        <family val="1"/>
      </rPr>
      <t>(tối đa 5%)</t>
    </r>
  </si>
  <si>
    <r>
      <t xml:space="preserve">Nhiệm vụ riêng của từng đơn vị </t>
    </r>
    <r>
      <rPr>
        <b/>
        <sz val="10"/>
        <color indexed="10"/>
        <rFont val="Times New Roman"/>
        <family val="1"/>
      </rPr>
      <t>(tối đa 5%)</t>
    </r>
  </si>
  <si>
    <t>40800000361</t>
  </si>
  <si>
    <t>T. Thiện, C. Hòa, T.  Định</t>
  </si>
  <si>
    <t>T. Thiện, T. Lộc, T. Định</t>
  </si>
  <si>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</si>
  <si>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</si>
  <si>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</si>
  <si>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</si>
  <si>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</si>
  <si>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</si>
  <si>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Bùi Đức Phước</t>
  </si>
  <si>
    <t>11100000718</t>
  </si>
  <si>
    <t>11100000799</t>
  </si>
  <si>
    <t>11100067878</t>
  </si>
  <si>
    <t>11100067268</t>
  </si>
  <si>
    <t>31100001602</t>
  </si>
  <si>
    <t>31100001640</t>
  </si>
  <si>
    <t>11100096296</t>
  </si>
  <si>
    <t>11100000757</t>
  </si>
  <si>
    <t>20500006963</t>
  </si>
  <si>
    <t>11100109681</t>
  </si>
  <si>
    <t>11100000796</t>
  </si>
  <si>
    <t>11100067776</t>
  </si>
  <si>
    <t>11100000752</t>
  </si>
  <si>
    <t>11100096308</t>
  </si>
  <si>
    <t>11100067248</t>
  </si>
  <si>
    <t>11100082584</t>
  </si>
  <si>
    <t>11100113288</t>
  </si>
  <si>
    <t>11100097748</t>
  </si>
  <si>
    <t>11100097744</t>
  </si>
  <si>
    <t>11100000763</t>
  </si>
  <si>
    <t>60300000097</t>
  </si>
  <si>
    <t>60300000060</t>
  </si>
  <si>
    <t>11100091472</t>
  </si>
  <si>
    <t>11100066702</t>
  </si>
  <si>
    <t>11100000801</t>
  </si>
  <si>
    <t>11100119654</t>
  </si>
  <si>
    <t>11100000737</t>
  </si>
  <si>
    <t>60200000550</t>
  </si>
  <si>
    <t>60100001140</t>
  </si>
  <si>
    <t>11100000810</t>
  </si>
  <si>
    <t>11100109549</t>
  </si>
  <si>
    <t>91100000278</t>
  </si>
  <si>
    <t>91100000263</t>
  </si>
  <si>
    <t>NV1</t>
  </si>
  <si>
    <t>NV2</t>
  </si>
  <si>
    <t>NV3</t>
  </si>
  <si>
    <t>NV4</t>
  </si>
  <si>
    <t>NV5</t>
  </si>
  <si>
    <t>NV6</t>
  </si>
  <si>
    <t>NV7</t>
  </si>
  <si>
    <t>NV8</t>
  </si>
  <si>
    <t>NV9</t>
  </si>
  <si>
    <t>NV10</t>
  </si>
  <si>
    <t>NV11</t>
  </si>
  <si>
    <t>NV12</t>
  </si>
  <si>
    <t>NV13</t>
  </si>
  <si>
    <t>NV14</t>
  </si>
  <si>
    <t>NV15</t>
  </si>
  <si>
    <t>NV16</t>
  </si>
  <si>
    <t>NV17</t>
  </si>
  <si>
    <t xml:space="preserve">Võ Đắc Thịnh </t>
  </si>
  <si>
    <t>Nguyễn Anh Tuấn</t>
  </si>
  <si>
    <t>Nguyễn Hữu Mạnh</t>
  </si>
  <si>
    <t>Triệu Phú Nguyên</t>
  </si>
  <si>
    <t>Hà Quốc Bảo</t>
  </si>
  <si>
    <t>31100001649</t>
  </si>
  <si>
    <t>Lý Văn Trung</t>
  </si>
  <si>
    <t>91100000114</t>
  </si>
  <si>
    <t>Nguyễn Trọng</t>
  </si>
  <si>
    <t>Nghĩa</t>
  </si>
  <si>
    <t>Trần Thị Ngọc</t>
  </si>
  <si>
    <t>Dung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</si>
  <si>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</si>
  <si>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</si>
  <si>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</si>
  <si>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</si>
  <si>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</si>
  <si>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</si>
  <si>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</si>
  <si>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</si>
  <si>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</si>
  <si>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</si>
  <si>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</si>
  <si>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</si>
  <si>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</si>
  <si>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</si>
  <si>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</si>
  <si>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</si>
  <si>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</si>
  <si>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</si>
  <si>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</si>
  <si>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Cao Xuân</t>
  </si>
  <si>
    <t>Giang</t>
  </si>
  <si>
    <t>Nguyễn Thị Minh</t>
  </si>
  <si>
    <t>Thùy</t>
  </si>
  <si>
    <r>
      <t xml:space="preserve">TRƯỜNG CAO ĐẲNG LÝ TỰ TRỌNG
 THÀNH PHỐ HỒ CHÍ MINH
</t>
    </r>
    <r>
      <rPr>
        <b/>
        <sz val="12"/>
        <rFont val="Times New Roman"/>
        <family val="1"/>
      </rPr>
      <t>LÝ LUẬN CHÍNH TRỊ</t>
    </r>
  </si>
  <si>
    <t>Nguyễn Ngọc Quỳnh</t>
  </si>
  <si>
    <t>Nguyễn Thanh vũ</t>
  </si>
  <si>
    <t>CHUNG TRẦN THẾ VINH</t>
  </si>
  <si>
    <r>
      <t xml:space="preserve">TRƯỜNG CAO ĐẲNG LÝ TỰ TRỌNG
 THÀNH PHỐ HỒ CHÍ MINH
</t>
    </r>
    <r>
      <rPr>
        <b/>
        <sz val="12"/>
        <rFont val="Times New Roman"/>
        <family val="1"/>
      </rPr>
      <t>ĐƠN VỊ: KHOA MAY - THỜI TRANG</t>
    </r>
  </si>
  <si>
    <t>Trần Văn Cu Anh</t>
  </si>
  <si>
    <t>Huỳnh Thanh Nhàn</t>
  </si>
  <si>
    <t>Phạm Hữu Thành Phú</t>
  </si>
  <si>
    <t>Lê Hồng Phúc</t>
  </si>
  <si>
    <t>Nguyễn Hữu Xuân Vũ</t>
  </si>
  <si>
    <t>Phạm Hữu Tấn</t>
  </si>
  <si>
    <t>Nguyễn Tiến Hưng</t>
  </si>
  <si>
    <t>Đồng Anh Tuấn</t>
  </si>
  <si>
    <t>Lê Hồng Sơn</t>
  </si>
  <si>
    <r>
      <rPr>
        <b/>
        <sz val="13"/>
        <color indexed="8"/>
        <rFont val="Times New Roman"/>
        <family val="1"/>
      </rPr>
      <t>Nhiệm vụ 12:</t>
    </r>
    <r>
      <rPr>
        <sz val="13"/>
        <color indexed="8"/>
        <rFont val="Times New Roman"/>
        <family val="1"/>
      </rPr>
      <t xml:space="preserve"> Hỗ trợ xác nhận chứng chỉ tiếng Anh và Tin học</t>
    </r>
  </si>
  <si>
    <t>PHÓ TRƯỞNG ĐƠN VỊ
Nguyễn Ngọc Trang</t>
  </si>
  <si>
    <t>TRƯỞNG ĐƠN VỊ
Nguyễn Ngọc Trang</t>
  </si>
  <si>
    <r>
      <t xml:space="preserve">TRƯỜNG CAO ĐẲNG LÝ TỰ TRỌNG
 THÀNH PHỐ HỒ CHÍ MINH
</t>
    </r>
    <r>
      <rPr>
        <b/>
        <sz val="12"/>
        <rFont val="Times New Roman"/>
        <family val="1"/>
      </rPr>
      <t>ĐƠN VỊ: KHOA CÔNG NGHỆ THÔNG TIN</t>
    </r>
  </si>
  <si>
    <t>Huỳnh Thị Minh Ly</t>
  </si>
  <si>
    <t>BẢNG XÁC ĐỊNH KHỐI LƯỢNG CÔNG VIỆC QUÝ 1/2020</t>
  </si>
  <si>
    <r>
      <t xml:space="preserve">Nhiệm vụ chung của nhà trường 
</t>
    </r>
    <r>
      <rPr>
        <b/>
        <sz val="13"/>
        <color indexed="10"/>
        <rFont val="Times New Roman"/>
        <family val="1"/>
      </rPr>
      <t>(tối đa 5%)</t>
    </r>
  </si>
  <si>
    <r>
      <rPr>
        <b/>
        <sz val="13"/>
        <color indexed="8"/>
        <rFont val="Times New Roman"/>
        <family val="1"/>
      </rPr>
      <t>Nhiệm vụ 3:</t>
    </r>
    <r>
      <rPr>
        <sz val="13"/>
        <color indexed="8"/>
        <rFont val="Times New Roman"/>
        <family val="1"/>
      </rPr>
      <t xml:space="preserve"> </t>
    </r>
  </si>
  <si>
    <t>10/1/2020</t>
  </si>
  <si>
    <t>12/1/2020</t>
  </si>
  <si>
    <t>CB, NV PHÒNG</t>
  </si>
  <si>
    <t>THIỆN, HIỆP</t>
  </si>
  <si>
    <t>THIỆN, NỮ, HIẾU</t>
  </si>
  <si>
    <r>
      <t xml:space="preserve">TRƯỜNG CAO ĐẲNG LÝ TỰ TRỌNG
 THÀNH PHỐ HỒ CHÍ MINH
</t>
    </r>
    <r>
      <rPr>
        <b/>
        <sz val="12"/>
        <rFont val="Times New Roman"/>
        <family val="1"/>
      </rPr>
      <t>ĐƠN VỊ: KT&amp;ĐBCL</t>
    </r>
  </si>
  <si>
    <t>Đào, Nhi, Thủy</t>
  </si>
  <si>
    <t>Nhân, Nhi</t>
  </si>
  <si>
    <t>Nhi</t>
  </si>
  <si>
    <t>Đào</t>
  </si>
  <si>
    <t>NV
5</t>
  </si>
  <si>
    <t>NV
6</t>
  </si>
  <si>
    <t>NV
7</t>
  </si>
  <si>
    <r>
      <t>Ghi chú:</t>
    </r>
    <r>
      <rPr>
        <b/>
        <sz val="12"/>
        <color indexed="10"/>
        <rFont val="Times New Roman"/>
        <family val="1"/>
      </rPr>
      <t xml:space="preserve"> </t>
    </r>
    <r>
      <rPr>
        <sz val="12"/>
        <rFont val="Times New Roman"/>
        <family val="1"/>
      </rPr>
      <t>Trọng số của mỗi công việc, được căn cứ vào mức độ phức tạp, thời gian thực hiện...do Trưởng đơn vị quyết định</t>
    </r>
    <r>
      <rPr>
        <sz val="12"/>
        <color indexed="10"/>
        <rFont val="Times New Roman"/>
        <family val="1"/>
      </rPr>
      <t>.</t>
    </r>
  </si>
  <si>
    <t>Thầy Sĩ, Cô Hà, Thầy Khánh</t>
  </si>
  <si>
    <t>Cả phòng (Trừ cô Thùy)</t>
  </si>
  <si>
    <t>Thầy Sĩ, Cô Mai, Cô Chung, Cô Tất</t>
  </si>
  <si>
    <t>Thầy Sĩ</t>
  </si>
  <si>
    <t>Thầy Sĩ, Cô Nhuận, Thầy Tấn, Cô Thơ, Thầy Khánh, Thầy Phương, Thầy Tiến, Cô Mai, Cô Thùy, Cô Hà</t>
  </si>
  <si>
    <t>Thầy Sĩ, Cô Thảo, Cô Thơ, Thầy Phương</t>
  </si>
  <si>
    <t>Hỗ trợ tham gia tư vấn trực tuyến tuyển sinh
Nguyễn Ngọc Trang
Lê Tiến Dũng</t>
  </si>
  <si>
    <t>18/3/2020</t>
  </si>
  <si>
    <t>20/3/2020</t>
  </si>
  <si>
    <t>Nguyễn Ngọc Trang
Lê Tiến Dũng</t>
  </si>
  <si>
    <r>
      <t xml:space="preserve">Nhiệm vụ riêng của đơn vị </t>
    </r>
    <r>
      <rPr>
        <b/>
        <sz val="9"/>
        <color indexed="10"/>
        <rFont val="Times New Roman"/>
        <family val="1"/>
      </rPr>
      <t>(tối đa 5%)</t>
    </r>
  </si>
  <si>
    <t>40800000380</t>
  </si>
  <si>
    <r>
      <rPr>
        <b/>
        <sz val="10"/>
        <color indexed="8"/>
        <rFont val="Times New Roman"/>
        <family val="1"/>
      </rPr>
      <t>Nhiệm vụ 1:</t>
    </r>
    <r>
      <rPr>
        <sz val="10"/>
        <color indexed="8"/>
        <rFont val="Times New Roman"/>
        <family val="1"/>
      </rPr>
      <t xml:space="preserve"> Tham gia hoạt động công tác GVCN -CVHT theo kế hoạch  </t>
    </r>
  </si>
  <si>
    <t>31/3/2020</t>
  </si>
  <si>
    <t>4 GVCN/CVHT: Lâm; N.Anh; Yến Hoàng</t>
  </si>
  <si>
    <r>
      <rPr>
        <b/>
        <sz val="10"/>
        <color indexed="8"/>
        <rFont val="Times New Roman"/>
        <family val="1"/>
      </rPr>
      <t>Nhiệm vụ 2:</t>
    </r>
    <r>
      <rPr>
        <sz val="10"/>
        <color indexed="8"/>
        <rFont val="Times New Roman"/>
        <family val="1"/>
      </rPr>
      <t xml:space="preserve"> Tham gia các công tác hỗ trợ Đại hội chi bộ, Đảng bộ trường</t>
    </r>
  </si>
  <si>
    <t>29/2/2020</t>
  </si>
  <si>
    <t>Thầy Lâm (chi bộ 2),                   Thầy Nghĩa (chi bộ 3, Đảng bộ)</t>
  </si>
  <si>
    <r>
      <rPr>
        <b/>
        <sz val="10"/>
        <color indexed="8"/>
        <rFont val="Times New Roman"/>
        <family val="1"/>
      </rPr>
      <t>Nhiệm vụ 3:</t>
    </r>
    <r>
      <rPr>
        <sz val="10"/>
        <color indexed="8"/>
        <rFont val="Times New Roman"/>
        <family val="1"/>
      </rPr>
      <t xml:space="preserve"> Tham gia tư vấn tuyển sinh trực tuyến</t>
    </r>
  </si>
  <si>
    <t>Cô Yến</t>
  </si>
  <si>
    <r>
      <rPr>
        <b/>
        <sz val="10"/>
        <color indexed="8"/>
        <rFont val="Times New Roman"/>
        <family val="1"/>
      </rPr>
      <t>Nhiệm vụ 4:</t>
    </r>
    <r>
      <rPr>
        <sz val="10"/>
        <color indexed="8"/>
        <rFont val="Times New Roman"/>
        <family val="1"/>
      </rPr>
      <t xml:space="preserve"> Tham gia chấm công GV theo ca, thực hiện đo thân nhiệt CB-NV và công tác đột xuất khác do trường hoặc đơn vị yêu cầu</t>
    </r>
  </si>
  <si>
    <t>Lâm, Nghĩa, N.Anh, Yến, Hoàng, Thảo</t>
  </si>
  <si>
    <r>
      <rPr>
        <b/>
        <sz val="10"/>
        <color indexed="8"/>
        <rFont val="Times New Roman"/>
        <family val="1"/>
      </rPr>
      <t>Nhiệm vụ 5:</t>
    </r>
    <r>
      <rPr>
        <sz val="10"/>
        <color indexed="8"/>
        <rFont val="Times New Roman"/>
        <family val="1"/>
      </rPr>
      <t xml:space="preserve"> Tham gia kiểm tra, giám sát lịch hoạt động của các khoa </t>
    </r>
  </si>
  <si>
    <t>Nghĩa, N.Anh, Yến, Hoàng, Thảo</t>
  </si>
  <si>
    <r>
      <rPr>
        <b/>
        <sz val="10"/>
        <color indexed="8"/>
        <rFont val="Times New Roman"/>
        <family val="1"/>
      </rPr>
      <t>Nhiệm vụ 6:</t>
    </r>
    <r>
      <rPr>
        <sz val="10"/>
        <color indexed="8"/>
        <rFont val="Times New Roman"/>
        <family val="1"/>
      </rPr>
      <t xml:space="preserve"> Xây dựng kế hoạch và thực hiện các báo cáo đột xuất của Tổ TT-PC. Trực quản lý thứ 7</t>
    </r>
  </si>
  <si>
    <t>Thầy Lâm, Thầy Nghĩa</t>
  </si>
  <si>
    <t xml:space="preserve">        TP. HCM, ngày 23 tháng 3 năm 2020</t>
  </si>
  <si>
    <t xml:space="preserve">     Tổ Phó Tổ TT - PC</t>
  </si>
  <si>
    <t xml:space="preserve">Nhiệm vụ </t>
  </si>
  <si>
    <t>Theo quyết định số 1579/QĐLTT-TC ngày 20/12/2019</t>
  </si>
  <si>
    <t>Từ ngày 03/2020</t>
  </si>
  <si>
    <t>1.
Chiến, Dương</t>
  </si>
  <si>
    <t xml:space="preserve"> Thu thập minh chứng chương trình liên kết đào tạo vối Vinfasf</t>
  </si>
  <si>
    <t>1. Thịnh</t>
  </si>
  <si>
    <t xml:space="preserve"> Theo KH số 1536 KH-LTTC-ĐT ngày 10/12/2019</t>
  </si>
  <si>
    <t>CV số 158 /VNCPT-NCVHXH ngày 24/02/2020</t>
  </si>
  <si>
    <t>Từ ngày 16/03/20</t>
  </si>
  <si>
    <t>đến ngày 17/03/20</t>
  </si>
  <si>
    <t xml:space="preserve">CV 577/TCGDNN-HSSV 16 tháng 3 năm 2020 </t>
  </si>
  <si>
    <t>CV 3285 GD-ĐT-GDNN&amp;ĐH ngày 17/09/2019</t>
  </si>
  <si>
    <t>03/2020</t>
  </si>
  <si>
    <t>T. Thiện</t>
  </si>
  <si>
    <t>T. Thiện, T. Lộc, T. Định, C. Hòa, C. Ngân</t>
  </si>
  <si>
    <r>
      <t>Nhiệm vụ 15:</t>
    </r>
    <r>
      <rPr>
        <sz val="13"/>
        <color indexed="8"/>
        <rFont val="Times New Roman"/>
        <family val="1"/>
      </rPr>
      <t xml:space="preserve"> </t>
    </r>
  </si>
  <si>
    <t>BẢNG XÁC ĐỊNH KHỐI LƯỢNG CÔNG VIỆC QUÝ I/2020</t>
  </si>
  <si>
    <r>
      <t xml:space="preserve">TRƯỜNG CAO ĐẲNG LÝ TỰ TRỌNG
 THÀNH PHỐ HỒ CHÍ MINH
</t>
    </r>
    <r>
      <rPr>
        <b/>
        <sz val="12"/>
        <rFont val="Times New Roman"/>
        <family val="1"/>
      </rPr>
      <t>TRUNG TÂM THƯ VIỆN</t>
    </r>
  </si>
  <si>
    <t>27/3/2020</t>
  </si>
  <si>
    <r>
      <rPr>
        <b/>
        <sz val="13"/>
        <color indexed="8"/>
        <rFont val="Times New Roman"/>
        <family val="1"/>
      </rPr>
      <t>Nhiệm vụ 11:</t>
    </r>
    <r>
      <rPr>
        <sz val="13"/>
        <color indexed="8"/>
        <rFont val="Times New Roman"/>
        <family val="1"/>
      </rPr>
      <t xml:space="preserve"> </t>
    </r>
  </si>
  <si>
    <t>Ngày 24 tháng 3 năm 2020</t>
  </si>
  <si>
    <r>
      <rPr>
        <b/>
        <sz val="13"/>
        <color indexed="8"/>
        <rFont val="Times New Roman"/>
        <family val="1"/>
      </rPr>
      <t>Nhiệm vụ 11:</t>
    </r>
    <r>
      <rPr>
        <sz val="13"/>
        <color indexed="8"/>
        <rFont val="Times New Roman"/>
        <family val="1"/>
      </rPr>
      <t xml:space="preserve"> Hỗ trợ tổ chức họp trực tuyến với KONE Singapore</t>
    </r>
  </si>
  <si>
    <t>13/3/2020</t>
  </si>
  <si>
    <t>T. Khoa, C. Giang, T. Xuyên, T. Đôn, T. Khánh, C. Linh, T. Minh, T. Quốc, T.Danh, T.Vọng, T. Tuyên, T. Tuấn, C. Chi, T. Quốc Dũng.</t>
  </si>
  <si>
    <t>T. Đôn, T.Danh</t>
  </si>
  <si>
    <t>T. Đôn, T. Quốc, T. Minh, T. Xuyên, T. Khánh, T. Tuấn, T. Quốc Dũng, T. Tuyên, C.Chi, C. Linh, T. Danh, T. Vọng</t>
  </si>
  <si>
    <t>C. Giang, T. Đôn, T. Khánh</t>
  </si>
  <si>
    <t>C. Chi, T. Cường, T. Danh, T. Đôn, T. Bùi V. Dũng, T. Quốc Dũng, C. Giang, C. Hồng, T. Khánh, T. Khoa, T. Minh, T. Quốc, C. Quyên, C. Thủy, C. Thư, T. Tuấn, T. Tuyên, T. Vọng, T. Xuyên, C. Yến</t>
  </si>
  <si>
    <t>NGUYỄN KHOA</t>
  </si>
  <si>
    <t>Ngày        tháng       năm 2020</t>
  </si>
  <si>
    <t>P. TRƯỞNG ĐƠN VỊ</t>
  </si>
  <si>
    <r>
      <t xml:space="preserve">TRƯỜNG CAO ĐẲNG LÝ TỰ TRỌNG
 THÀNH PHỐ HỒ CHÍ MINH
</t>
    </r>
    <r>
      <rPr>
        <b/>
        <sz val="12"/>
        <rFont val="Times New Roman"/>
        <family val="1"/>
      </rPr>
      <t>ĐƠN VỊ: Khoa Nhiệt lạnh</t>
    </r>
  </si>
  <si>
    <t>T Nghĩa, T Hiệp, cô Trang, cô Như</t>
  </si>
  <si>
    <t>T Nghĩa, T Hiệp, T Giang, cô Thủy, Thảo, Như.</t>
  </si>
  <si>
    <t>T Nghĩa, T Hiệp, T Tuấn, cô Trang, Như, Thúy, Thủy</t>
  </si>
  <si>
    <t>T Nghĩa, T Hiệp, T Tuấn, cô Trang, Thúy, Như.</t>
  </si>
  <si>
    <t>T Nghĩa, T Hiệp, cô Trang, cô Như, cô Thúy, Tuyết, Dung Thư, Tiên, T Tuấn</t>
  </si>
  <si>
    <t>T Nghĩa, cô Thúy, Thảo, Thùy</t>
  </si>
  <si>
    <t>Tập thể khoa Kinh tế</t>
  </si>
  <si>
    <r>
      <t xml:space="preserve">TRƯỜNG CAO ĐẲNG LÝ TỰ TRỌNG
 THÀNH PHỐ HỒ CHÍ MINH
</t>
    </r>
    <r>
      <rPr>
        <b/>
        <sz val="12"/>
        <rFont val="Times New Roman"/>
        <family val="1"/>
      </rPr>
      <t>ĐƠN VỊ: KHOA XÂY DỰNG</t>
    </r>
  </si>
  <si>
    <r>
      <t xml:space="preserve">Nhiệm vụ riêng của từng đơn vị </t>
    </r>
    <r>
      <rPr>
        <b/>
        <sz val="12"/>
        <color indexed="10"/>
        <rFont val="Times New Roman"/>
        <family val="1"/>
      </rPr>
      <t>(tối đa 5%)</t>
    </r>
  </si>
  <si>
    <t>Thực hiện hồ sơ, theo dõi và thanh quyết toán Các lớp tập huấn do Tổng cục GDNN và các Sở ngành tổ chức tại trường/ Khám sức khỏe cho HSSV</t>
  </si>
  <si>
    <t>Hợp đồng, thu tiền và lên danh sách đăng ký</t>
  </si>
  <si>
    <t>Nhiệm vụ của đơn vị đánh theo thứ tự từ nhiệm vụ thứ 7</t>
  </si>
  <si>
    <t xml:space="preserve">Nhiệm vụ riêng của từng đơn vị </t>
  </si>
  <si>
    <t>TRƯỞNG ĐƠN VỊ
(ký tên và ghi rõ họ tên)</t>
  </si>
  <si>
    <t>Trung tâm điều hành và quản lý dữ liệu</t>
  </si>
  <si>
    <t>Khoa Xây dựng</t>
  </si>
  <si>
    <t>Nhiệm vụ đột xuất</t>
  </si>
  <si>
    <t>SL</t>
  </si>
  <si>
    <t>Thầy Lâm (chi bộ 2), Thầy Nghĩa (chi bộ 3, Đảng bộ)</t>
  </si>
  <si>
    <t>cả Khoa</t>
  </si>
  <si>
    <t>Th. Anh Tuấn, Thịnh, Mạnh, Quốc Bảo, Đông, Tâm, Hùng, Phúc Bảo, Quốc Duy, Thái, Thái Sơn, Hóa, Trung Tín</t>
  </si>
  <si>
    <t>Th. Anh Tuấn, Thịnh</t>
  </si>
  <si>
    <t>Th. Mạnh, Thịnh, Quốc Bảo, Thái, Văn Trung, Thế Sơn, Thái Sơn, Tín, Đông, Phúc Bảo</t>
  </si>
  <si>
    <t>Th. Anh Tuấn, Thịnh, Mạnh, Quốc Bảo, Đông, Tâm, Hùng, Phúc Bảo, Thái, Thái Sơn, Trung Tín, Bình, Nguyên, Hùng, Kiệt</t>
  </si>
  <si>
    <t>Thịnh</t>
  </si>
  <si>
    <t>NGUYỄN THÀNH NAM</t>
  </si>
  <si>
    <r>
      <t xml:space="preserve">Nhiệm vụ 1: </t>
    </r>
    <r>
      <rPr>
        <sz val="14"/>
        <color theme="1"/>
        <rFont val="Times New Roman"/>
        <family val="1"/>
      </rPr>
      <t>Tham gia ngày hội tư vấn việc làm (12/01/2020)</t>
    </r>
  </si>
  <si>
    <r>
      <t xml:space="preserve">Nhiệm vụ 3: </t>
    </r>
    <r>
      <rPr>
        <sz val="14"/>
        <color theme="1"/>
        <rFont val="Times New Roman"/>
        <family val="1"/>
      </rPr>
      <t>Các tổ công tác phục vụ Đại hội Đảng bộ Trường Cao đẳng Lý Tự Trọng TP.Hồ Chí Minh, NK 2020-2025</t>
    </r>
  </si>
  <si>
    <r>
      <t xml:space="preserve">Nhiệm vụ 4: </t>
    </r>
    <r>
      <rPr>
        <sz val="14"/>
        <color theme="1"/>
        <rFont val="Times New Roman"/>
        <family val="1"/>
      </rPr>
      <t>Tham gia tư vấn tuyển sinh tại các trường THCS, THPT tại các tỉnh</t>
    </r>
  </si>
  <si>
    <r>
      <t xml:space="preserve">Nhiệm vụ 5: </t>
    </r>
    <r>
      <rPr>
        <sz val="14"/>
        <color theme="1"/>
        <rFont val="Times New Roman"/>
        <family val="1"/>
      </rPr>
      <t>Hỗ trợ thực hiện hồ sơ xây dựng đề án/ dự án nhà trường</t>
    </r>
  </si>
  <si>
    <r>
      <t xml:space="preserve">Nhiệm vụ 6: </t>
    </r>
    <r>
      <rPr>
        <sz val="14"/>
        <color theme="1"/>
        <rFont val="Times New Roman"/>
        <family val="1"/>
      </rPr>
      <t>Hỗ trợ xây dựng chương trình liên kết đào tạo với Vinfast</t>
    </r>
  </si>
  <si>
    <t>Tính vào Livetrream</t>
  </si>
  <si>
    <t>+</t>
  </si>
  <si>
    <r>
      <t xml:space="preserve">TRƯỜNG CAO ĐẲNG LÝ TỰ TRỌNG
THÀNH PHỐ HỒ CHÍ MINH
</t>
    </r>
    <r>
      <rPr>
        <b/>
        <sz val="12"/>
        <color theme="1"/>
        <rFont val="Times New Roman"/>
        <family val="1"/>
      </rPr>
      <t>PHÒNG TỔ CHỨC - HÀNH CHÍNH - TỔNG HỢP</t>
    </r>
  </si>
  <si>
    <t>BẢNG TỔNG HỢP NHIỆM VỤ ĐỘT XUẤT CỦA ĐƠN VỊ</t>
  </si>
  <si>
    <t>Ý KIẾN NHÓM THƯỜNG TRỰC HỘI ĐỒNG</t>
  </si>
  <si>
    <r>
      <rPr>
        <b/>
        <sz val="14"/>
        <color indexed="8"/>
        <rFont val="Times New Roman"/>
        <family val="1"/>
      </rPr>
      <t>Nhiệm vụ 7:</t>
    </r>
    <r>
      <rPr>
        <sz val="14"/>
        <color indexed="8"/>
        <rFont val="Times New Roman"/>
        <family val="1"/>
      </rPr>
      <t xml:space="preserve"> Tham gia Ngày hội Hướng nghiệp 2020 (12/01/2020)</t>
    </r>
  </si>
  <si>
    <r>
      <rPr>
        <b/>
        <sz val="14"/>
        <color indexed="8"/>
        <rFont val="Times New Roman"/>
        <family val="1"/>
      </rPr>
      <t>Nhiệm vụ 8:</t>
    </r>
    <r>
      <rPr>
        <sz val="14"/>
        <color indexed="8"/>
        <rFont val="Times New Roman"/>
        <family val="1"/>
      </rPr>
      <t xml:space="preserve"> Tham gia Chương trình tư vấn trực tuyến giới thiệu về trường năm 2020;</t>
    </r>
  </si>
  <si>
    <r>
      <rPr>
        <b/>
        <sz val="14"/>
        <color indexed="8"/>
        <rFont val="Times New Roman"/>
        <family val="1"/>
      </rPr>
      <t>Nhiệm vụ 9:</t>
    </r>
    <r>
      <rPr>
        <sz val="14"/>
        <color indexed="8"/>
        <rFont val="Times New Roman"/>
        <family val="1"/>
      </rPr>
      <t xml:space="preserve"> Thống kê báo cáo HSSV có HHTT tại nhửng địa phương có dịch/ đi qua vùng dịch;</t>
    </r>
  </si>
  <si>
    <r>
      <rPr>
        <b/>
        <sz val="14"/>
        <color indexed="8"/>
        <rFont val="Times New Roman"/>
        <family val="1"/>
      </rPr>
      <t>Nhiệm vụ 10:</t>
    </r>
    <r>
      <rPr>
        <sz val="14"/>
        <color indexed="8"/>
        <rFont val="Times New Roman"/>
        <family val="1"/>
      </rPr>
      <t xml:space="preserve"> Hỗ trợ chương trình Tết ấm áp; Hỗ trợ HSSV có hoàn cảnh khó khăn (02 HSSV bị cháy nhà ở Bà Rịa)</t>
    </r>
  </si>
  <si>
    <r>
      <rPr>
        <b/>
        <sz val="14"/>
        <color indexed="8"/>
        <rFont val="Times New Roman"/>
        <family val="1"/>
      </rPr>
      <t>Nhiệm vụ 11:</t>
    </r>
    <r>
      <rPr>
        <sz val="14"/>
        <color indexed="8"/>
        <rFont val="Times New Roman"/>
        <family val="1"/>
      </rPr>
      <t xml:space="preserve"> Đề nghị bộ phận quản lý phần mềm cải tiến một số chức năng trong PMT-EMS</t>
    </r>
  </si>
  <si>
    <r>
      <rPr>
        <b/>
        <sz val="14"/>
        <color indexed="8"/>
        <rFont val="Times New Roman"/>
        <family val="1"/>
      </rPr>
      <t>Nhiệm vụ 5:</t>
    </r>
    <r>
      <rPr>
        <sz val="14"/>
        <color indexed="8"/>
        <rFont val="Times New Roman"/>
        <family val="1"/>
      </rPr>
      <t xml:space="preserve"> Hỗ trợ Trung tâm Lý Tự Trọng thi tin học - Ngoại ngữ (Đợt ngày 05/01/2020)</t>
    </r>
  </si>
  <si>
    <r>
      <rPr>
        <b/>
        <sz val="14"/>
        <color indexed="8"/>
        <rFont val="Times New Roman"/>
        <family val="1"/>
      </rPr>
      <t>Nhiệm vụ 6:</t>
    </r>
    <r>
      <rPr>
        <sz val="14"/>
        <color indexed="8"/>
        <rFont val="Times New Roman"/>
        <family val="1"/>
      </rPr>
      <t xml:space="preserve"> Tham gia ngày hội tư vấn việc làm (12/01/2020)</t>
    </r>
  </si>
  <si>
    <r>
      <rPr>
        <b/>
        <sz val="14"/>
        <color indexed="8"/>
        <rFont val="Times New Roman"/>
        <family val="1"/>
      </rPr>
      <t>Nhiệm vụ 7:</t>
    </r>
    <r>
      <rPr>
        <sz val="14"/>
        <color indexed="8"/>
        <rFont val="Times New Roman"/>
        <family val="1"/>
      </rPr>
      <t xml:space="preserve"> Hỗ trợ Tư vấn tuyển sinh các ngành đào tạo (tư vấn online)</t>
    </r>
  </si>
  <si>
    <r>
      <rPr>
        <b/>
        <sz val="14"/>
        <color indexed="8"/>
        <rFont val="Times New Roman"/>
        <family val="1"/>
      </rPr>
      <t>Nhiệm vụ 8:</t>
    </r>
    <r>
      <rPr>
        <sz val="14"/>
        <color indexed="8"/>
        <rFont val="Times New Roman"/>
        <family val="1"/>
      </rPr>
      <t xml:space="preserve"> Hỗ trợ đơn vị chuẩn bị hồ sơ, minh chứng Vinfast</t>
    </r>
  </si>
  <si>
    <r>
      <rPr>
        <b/>
        <sz val="14"/>
        <color indexed="8"/>
        <rFont val="Times New Roman"/>
        <family val="1"/>
      </rPr>
      <t>Nhiệm vụ 7:</t>
    </r>
    <r>
      <rPr>
        <sz val="14"/>
        <color indexed="8"/>
        <rFont val="Times New Roman"/>
        <family val="1"/>
      </rPr>
      <t xml:space="preserve"> Lập báo cáo  kế hoạch đầu tư công trung hạn giai đoạn 2021-2025 trong lĩnh vực giáo dục nghề nghiệp theo công văn số 2674/TCGDNN-CTMT của Tổng cục giáo dục nghề nghiệp ngày 16 tháng 12 năm 2019 (Nộp ngày 15/01/2020)</t>
    </r>
  </si>
  <si>
    <r>
      <rPr>
        <b/>
        <sz val="14"/>
        <color indexed="8"/>
        <rFont val="Times New Roman"/>
        <family val="1"/>
      </rPr>
      <t>Nhiệm vụ 8:</t>
    </r>
    <r>
      <rPr>
        <sz val="14"/>
        <color indexed="8"/>
        <rFont val="Times New Roman"/>
        <family val="1"/>
      </rPr>
      <t xml:space="preserve"> Lập báo cáo về việc thực hiện chế độ báo cáo thống kê ngành KH&amp;CN năm 2020 theo công văn số 2803/SKHCN-TTTT của Sở Khoa học và Công nghệ ngày 13/12/2019</t>
    </r>
  </si>
  <si>
    <r>
      <rPr>
        <b/>
        <sz val="14"/>
        <color indexed="8"/>
        <rFont val="Times New Roman"/>
        <family val="1"/>
      </rPr>
      <t>Nhiệm vụ 9:</t>
    </r>
    <r>
      <rPr>
        <sz val="14"/>
        <color indexed="8"/>
        <rFont val="Times New Roman"/>
        <family val="1"/>
      </rPr>
      <t xml:space="preserve"> Lập báo cáo nhu cầu, nguồn kinh phí thực hiện cải cách tiền lương năm 2020 cho các đơn vị trực thuộc Sở theo công văn số 548/GDĐT-KHTC của Sở Giáo dục và Đào tạo ngày 19/02/2020.</t>
    </r>
  </si>
  <si>
    <r>
      <rPr>
        <b/>
        <sz val="14"/>
        <color indexed="8"/>
        <rFont val="Times New Roman"/>
        <family val="1"/>
      </rPr>
      <t>Nhiệm vụ 10:</t>
    </r>
    <r>
      <rPr>
        <sz val="14"/>
        <color indexed="8"/>
        <rFont val="Times New Roman"/>
        <family val="1"/>
      </rPr>
      <t xml:space="preserve"> Lập báo cáo số liệu tham gia dự án ODA "Chương trình kỹ năng và kiến thức cho tăng trưởng kinh tế toàn diện" sử dụng vốn vay của Ngân hàng phát triển châu Á (ADB) tài trợ theo nghị định số 43/2006/NĐ-CP ngày 25/04/2006 của Chính phủ và Thông tư số 71/2006/TT-BTC ngày 09/08/2006 của Bộ tài chính.</t>
    </r>
  </si>
  <si>
    <r>
      <rPr>
        <b/>
        <sz val="14"/>
        <color indexed="8"/>
        <rFont val="Times New Roman"/>
        <family val="1"/>
      </rPr>
      <t>Nhiệm vụ 11:</t>
    </r>
    <r>
      <rPr>
        <sz val="14"/>
        <color indexed="8"/>
        <rFont val="Times New Roman"/>
        <family val="1"/>
      </rPr>
      <t xml:space="preserve"> Tham mưu cho Hiệu Trưởng về việc ra thông báo kế hoạch thực hiện thu học phí và các khoản thu khác trong thời gian tạm nghỉ do dịch bệnh Covid 19 của ngành giáo dục và đào tạo cảu sở giáo dục và Đào tạo ngày 27 tháng 02 năm 2020 .</t>
    </r>
  </si>
  <si>
    <r>
      <rPr>
        <b/>
        <sz val="14"/>
        <color indexed="8"/>
        <rFont val="Times New Roman"/>
        <family val="1"/>
      </rPr>
      <t>Nhiệm vụ 12:</t>
    </r>
    <r>
      <rPr>
        <sz val="14"/>
        <color indexed="8"/>
        <rFont val="Times New Roman"/>
        <family val="1"/>
      </rPr>
      <t xml:space="preserve"> Lập báo cáo về bổ sung dự toán kinh phí không thường xuyên năm 2020 của Sở Giáo dục và Đào tạo ngày 11/03/2020 (Theo CV số 775/GDĐT-KHTC Ngày 11/03/2020 của Sở GD&amp;ĐT)</t>
    </r>
  </si>
  <si>
    <r>
      <t>Nhiệm vụ 13:</t>
    </r>
    <r>
      <rPr>
        <sz val="14"/>
        <color indexed="8"/>
        <rFont val="Times New Roman"/>
        <family val="1"/>
      </rPr>
      <t xml:space="preserve"> Báo cáo về tình hình thực hiện đấu thầu qua mạng hàng quý của Sở Giáo dục và Đào tạo ngày 12/03/2020 (Theo CV Số 800/GDĐT-KHTC Ngày 12/3/2020 của Sở GD&amp;ĐT)</t>
    </r>
  </si>
  <si>
    <r>
      <rPr>
        <b/>
        <sz val="14"/>
        <color indexed="8"/>
        <rFont val="Times New Roman"/>
        <family val="1"/>
      </rPr>
      <t>Nhiệm vụ 1:</t>
    </r>
    <r>
      <rPr>
        <sz val="14"/>
        <color indexed="8"/>
        <rFont val="Times New Roman"/>
        <family val="1"/>
      </rPr>
      <t xml:space="preserve"> Kế hoạch hỗ trợ tổ chức Ngày Hội hướng nghiệp, tuyển sinh ngày 12/01/2020</t>
    </r>
  </si>
  <si>
    <r>
      <rPr>
        <b/>
        <sz val="14"/>
        <color indexed="8"/>
        <rFont val="Times New Roman"/>
        <family val="1"/>
      </rPr>
      <t>Nhiệm vụ 2:</t>
    </r>
    <r>
      <rPr>
        <sz val="14"/>
        <color indexed="8"/>
        <rFont val="Times New Roman"/>
        <family val="1"/>
      </rPr>
      <t xml:space="preserve"> Các tổ công tác phục vụ Đại hội Đảng bộ Trường Cao đẳng Lý Tự Trọng TP.Hồ Chí Minh, NK 2020-2025</t>
    </r>
  </si>
  <si>
    <r>
      <rPr>
        <b/>
        <sz val="14"/>
        <color indexed="8"/>
        <rFont val="Times New Roman"/>
        <family val="1"/>
      </rPr>
      <t>Nhiệm vụ 3:</t>
    </r>
    <r>
      <rPr>
        <sz val="14"/>
        <color indexed="8"/>
        <rFont val="Times New Roman"/>
        <family val="1"/>
      </rPr>
      <t xml:space="preserve"> Kế hoạch Thực hiện công tác tổng vệ sinh để phòng, chống dịch nCoV của Trường Cao đẳng Lý Tự Trọng Thành phố Hồ Chí Minh</t>
    </r>
  </si>
  <si>
    <r>
      <rPr>
        <b/>
        <sz val="14"/>
        <color indexed="8"/>
        <rFont val="Times New Roman"/>
        <family val="1"/>
      </rPr>
      <t>Nhiệm vụ 4:</t>
    </r>
    <r>
      <rPr>
        <sz val="14"/>
        <color indexed="8"/>
        <rFont val="Times New Roman"/>
        <family val="1"/>
      </rPr>
      <t>Phục vụ công tác tư vấn tuyển sinh trực tuyến.</t>
    </r>
  </si>
  <si>
    <r>
      <rPr>
        <b/>
        <sz val="14"/>
        <color indexed="8"/>
        <rFont val="Times New Roman"/>
        <family val="1"/>
      </rPr>
      <t>Nhiệm vụ 1:</t>
    </r>
    <r>
      <rPr>
        <sz val="14"/>
        <color indexed="8"/>
        <rFont val="Times New Roman"/>
        <family val="1"/>
      </rPr>
      <t xml:space="preserve"> Tham gia ngày Hội tư vấn tuyển sinh ngày 12/01/2020</t>
    </r>
  </si>
  <si>
    <r>
      <rPr>
        <b/>
        <sz val="14"/>
        <color indexed="8"/>
        <rFont val="Times New Roman"/>
        <family val="1"/>
      </rPr>
      <t>Nhiệm vụ 2:</t>
    </r>
    <r>
      <rPr>
        <sz val="14"/>
        <color indexed="8"/>
        <rFont val="Times New Roman"/>
        <family val="1"/>
      </rPr>
      <t xml:space="preserve"> Tham gia tư vấn tuyển sinh ngoài giờ tại các trường THCS, THPT</t>
    </r>
  </si>
  <si>
    <r>
      <rPr>
        <b/>
        <sz val="14"/>
        <color indexed="8"/>
        <rFont val="Times New Roman"/>
        <family val="1"/>
      </rPr>
      <t>Nhiệm vụ 3:</t>
    </r>
    <r>
      <rPr>
        <sz val="14"/>
        <color indexed="8"/>
        <rFont val="Times New Roman"/>
        <family val="1"/>
      </rPr>
      <t xml:space="preserve"> Tham gia phát bằng tốt nghiệp cho sinh viên khóa 2017 C1 và 18C2 ngoài giờ</t>
    </r>
  </si>
  <si>
    <r>
      <t xml:space="preserve">Nhiệm vụ 4: </t>
    </r>
    <r>
      <rPr>
        <sz val="14"/>
        <color indexed="8"/>
        <rFont val="Times New Roman"/>
        <family val="1"/>
      </rPr>
      <t>Tham gia xây dựng chương trình đào tạo liên kết Vinfast</t>
    </r>
  </si>
  <si>
    <r>
      <rPr>
        <b/>
        <sz val="14"/>
        <color indexed="8"/>
        <rFont val="Times New Roman"/>
        <family val="1"/>
      </rPr>
      <t>Nhiệm vụ 5:</t>
    </r>
    <r>
      <rPr>
        <sz val="14"/>
        <color indexed="8"/>
        <rFont val="Times New Roman"/>
        <family val="1"/>
      </rPr>
      <t xml:space="preserve"> Thực hiện hồ sơ xây dựng chiến lược Đào tạo chất lượng cao cho nghề trọng điểm quốc gia của khoa Điện - Điện tử</t>
    </r>
  </si>
  <si>
    <r>
      <rPr>
        <b/>
        <sz val="14"/>
        <color indexed="8"/>
        <rFont val="Times New Roman"/>
        <family val="1"/>
      </rPr>
      <t>Nhiệm vụ 6:</t>
    </r>
    <r>
      <rPr>
        <sz val="14"/>
        <color indexed="8"/>
        <rFont val="Times New Roman"/>
        <family val="1"/>
      </rPr>
      <t xml:space="preserve"> Tham gia thực hiện công tác tuyển sinh trực tuyến (Livestream)</t>
    </r>
  </si>
  <si>
    <r>
      <rPr>
        <b/>
        <sz val="14"/>
        <color indexed="8"/>
        <rFont val="Times New Roman"/>
        <family val="1"/>
      </rPr>
      <t>Nhiệm vụ 7:</t>
    </r>
    <r>
      <rPr>
        <sz val="14"/>
        <color indexed="8"/>
        <rFont val="Times New Roman"/>
        <family val="1"/>
      </rPr>
      <t xml:space="preserve"> Tham gia xây dựng dự án với nhà trường (hỗ trợ cung cấp số liệu)</t>
    </r>
  </si>
  <si>
    <r>
      <rPr>
        <b/>
        <sz val="14"/>
        <color indexed="8"/>
        <rFont val="Times New Roman"/>
        <family val="1"/>
      </rPr>
      <t>Nhiệm vụ 3:</t>
    </r>
    <r>
      <rPr>
        <sz val="14"/>
        <color indexed="8"/>
        <rFont val="Times New Roman"/>
        <family val="1"/>
      </rPr>
      <t xml:space="preserve"> Tư vấn tuyển sinh các ngành đào tạo theo chương trình trọng điểm cấp độ quốc tế, chương trình chất lượng cao.</t>
    </r>
  </si>
  <si>
    <r>
      <rPr>
        <b/>
        <sz val="14"/>
        <color indexed="8"/>
        <rFont val="Times New Roman"/>
        <family val="1"/>
      </rPr>
      <t>Nhiệm vụ 3:</t>
    </r>
    <r>
      <rPr>
        <sz val="14"/>
        <color indexed="8"/>
        <rFont val="Times New Roman"/>
        <family val="1"/>
      </rPr>
      <t xml:space="preserve"> Tham gia tư vấn tuyển sinh trực tuyến</t>
    </r>
  </si>
  <si>
    <r>
      <rPr>
        <b/>
        <sz val="14"/>
        <color indexed="8"/>
        <rFont val="Times New Roman"/>
        <family val="1"/>
      </rPr>
      <t>Nhiệm vụ 1:</t>
    </r>
    <r>
      <rPr>
        <sz val="14"/>
        <color indexed="8"/>
        <rFont val="Times New Roman"/>
        <family val="1"/>
      </rPr>
      <t xml:space="preserve"> Tham gia trả lời livestream tư vấn tuyển sinh và tư vấn giới thiệu việc làm; đi tuyển sinh tại các trường THPT, trung tâm giáo dục thường xuyên các tỉnh</t>
    </r>
  </si>
  <si>
    <r>
      <rPr>
        <b/>
        <sz val="14"/>
        <color indexed="8"/>
        <rFont val="Times New Roman"/>
        <family val="1"/>
      </rPr>
      <t>Nhiệm vụ 2:</t>
    </r>
    <r>
      <rPr>
        <sz val="14"/>
        <color indexed="8"/>
        <rFont val="Times New Roman"/>
        <family val="1"/>
      </rPr>
      <t xml:space="preserve"> Tham gia chương trình liên kết đào tạo vối Vinfasf</t>
    </r>
  </si>
  <si>
    <r>
      <rPr>
        <b/>
        <sz val="14"/>
        <rFont val="Times New Roman"/>
        <family val="1"/>
      </rPr>
      <t>Nhiệm vụ 1:</t>
    </r>
    <r>
      <rPr>
        <sz val="14"/>
        <rFont val="Times New Roman"/>
        <family val="1"/>
      </rPr>
      <t xml:space="preserve"> Tham gia sinh hoạt giáo viên chủ nhiệm đầy đủ. (Gửi thông báo cho HSSV nghỉ để phòng chống dịch, bệnh viêm đường hô hấp cấp Covid -19 và hướng dẫn, nhắc nhở HSSV các biện pháp phòng, chống dịch bệnh trong thời gian nghỉ thông qua Zalo, facebook...)</t>
    </r>
  </si>
  <si>
    <r>
      <rPr>
        <b/>
        <sz val="14"/>
        <color indexed="8"/>
        <rFont val="Times New Roman"/>
        <family val="1"/>
      </rPr>
      <t>Nhiệm vụ 5:</t>
    </r>
    <r>
      <rPr>
        <sz val="14"/>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</si>
  <si>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4"/>
        <color indexed="8"/>
        <rFont val="Times New Roman"/>
        <family val="1"/>
      </rPr>
      <t>Nhiệm vụ 6:</t>
    </r>
    <r>
      <rPr>
        <sz val="14"/>
        <color indexed="8"/>
        <rFont val="Times New Roman"/>
        <family val="1"/>
      </rPr>
      <t xml:space="preserve"> Làm Giám khảo hội thi tay nghề</t>
    </r>
  </si>
  <si>
    <r>
      <rPr>
        <b/>
        <sz val="14"/>
        <color indexed="8"/>
        <rFont val="Times New Roman"/>
        <family val="1"/>
      </rPr>
      <t>Nhiệm vụ 7:</t>
    </r>
    <r>
      <rPr>
        <sz val="14"/>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</si>
  <si>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4"/>
        <color indexed="8"/>
        <rFont val="Times New Roman"/>
        <family val="1"/>
      </rPr>
      <t>Giảng dạy các lớp học lại và hổ trợ kiến thức phụ đạo cho HSSV không tính chế độ ( có xác nhận của khoa, của Trưởng TT Thư viện)</t>
    </r>
  </si>
  <si>
    <r>
      <rPr>
        <b/>
        <sz val="14"/>
        <color indexed="8"/>
        <rFont val="Times New Roman"/>
        <family val="1"/>
      </rPr>
      <t>Nhiệm vụ 9:</t>
    </r>
    <r>
      <rPr>
        <sz val="14"/>
        <color indexed="8"/>
        <rFont val="Times New Roman"/>
        <family val="1"/>
      </rPr>
      <t xml:space="preserve"> Tham gia chủ nhiệm từ 02 lớp trở lên</t>
    </r>
  </si>
  <si>
    <r>
      <rPr>
        <b/>
        <sz val="14"/>
        <color indexed="8"/>
        <rFont val="Times New Roman"/>
        <family val="1"/>
      </rPr>
      <t>Nhiệm vụ 10:</t>
    </r>
    <r>
      <rPr>
        <sz val="14"/>
        <color indexed="8"/>
        <rFont val="Times New Roman"/>
        <family val="1"/>
      </rPr>
      <t xml:space="preserve"> Báo cáo, đánh giá hệ thống quản lý chất lượng ISO</t>
    </r>
  </si>
  <si>
    <r>
      <t xml:space="preserve">Nhiệm vụ 11: </t>
    </r>
    <r>
      <rPr>
        <sz val="14"/>
        <color indexed="8"/>
        <rFont val="Times New Roman"/>
        <family val="1"/>
      </rPr>
      <t>Thực hiện công tác truyền thông và giới thiệu về trường, dựng video về các Khoa</t>
    </r>
  </si>
  <si>
    <r>
      <t>Nhiệm vụ 12:</t>
    </r>
    <r>
      <rPr>
        <sz val="14"/>
        <color indexed="8"/>
        <rFont val="Times New Roman"/>
        <family val="1"/>
      </rPr>
      <t xml:space="preserve"> Tổ chức các buổi họp online</t>
    </r>
  </si>
  <si>
    <r>
      <t>Nhiệm vụ 13:</t>
    </r>
    <r>
      <rPr>
        <sz val="14"/>
        <color indexed="8"/>
        <rFont val="Times New Roman"/>
        <family val="1"/>
      </rPr>
      <t>Thực hiện công tác ghi hình tại các doanh nghiệp</t>
    </r>
  </si>
  <si>
    <r>
      <t>Nhiệm vụ 14:</t>
    </r>
    <r>
      <rPr>
        <sz val="14"/>
        <color indexed="8"/>
        <rFont val="Times New Roman"/>
        <family val="1"/>
      </rPr>
      <t xml:space="preserve"> Trả lời tư vấn tuyển sinh năm 2020 và giới thiệu về trường trên fanpage, facebook của trường</t>
    </r>
  </si>
  <si>
    <r>
      <rPr>
        <b/>
        <sz val="14"/>
        <color indexed="8"/>
        <rFont val="Times New Roman"/>
        <family val="1"/>
      </rPr>
      <t>Nhiệm vụ 11:</t>
    </r>
    <r>
      <rPr>
        <sz val="14"/>
        <color indexed="8"/>
        <rFont val="Times New Roman"/>
        <family val="1"/>
      </rPr>
      <t xml:space="preserve"> Phun thuốc Cloramin B khử trùng phòng ngừa Covid-19</t>
    </r>
  </si>
  <si>
    <r>
      <rPr>
        <b/>
        <sz val="14"/>
        <color indexed="8"/>
        <rFont val="Times New Roman"/>
        <family val="1"/>
      </rPr>
      <t>Nhiệm vụ 12:</t>
    </r>
    <r>
      <rPr>
        <sz val="14"/>
        <color indexed="8"/>
        <rFont val="Times New Roman"/>
        <family val="1"/>
      </rPr>
      <t xml:space="preserve">  Mời báo cáo viên Bác sĩ Trung tâm Y tế quận Tân Bình tập huấn phòng chống dịch Covid-19 cho toàn thể CB, GV, NV tại Hội trường A</t>
    </r>
  </si>
  <si>
    <r>
      <rPr>
        <b/>
        <sz val="14"/>
        <color indexed="8"/>
        <rFont val="Times New Roman"/>
        <family val="1"/>
      </rPr>
      <t>Nhiệm vụ 13</t>
    </r>
    <r>
      <rPr>
        <sz val="14"/>
        <color indexed="8"/>
        <rFont val="Times New Roman"/>
        <family val="1"/>
      </rPr>
      <t>: Kiểm tra thân nhiệt CB, GV, NV và khách mời tham gia các buổi họp tổ chức tại trường</t>
    </r>
  </si>
  <si>
    <r>
      <rPr>
        <b/>
        <sz val="14"/>
        <color indexed="8"/>
        <rFont val="Times New Roman"/>
        <family val="1"/>
      </rPr>
      <t>Nhiệm vụ 11:</t>
    </r>
    <r>
      <rPr>
        <sz val="14"/>
        <color indexed="8"/>
        <rFont val="Times New Roman"/>
        <family val="1"/>
      </rPr>
      <t xml:space="preserve"> Tham gia tư vấn trực tuyến tuyển sinh online năm học 2020 - 2021 </t>
    </r>
  </si>
  <si>
    <r>
      <rPr>
        <b/>
        <sz val="14"/>
        <color indexed="8"/>
        <rFont val="Times New Roman"/>
        <family val="1"/>
      </rPr>
      <t>Nhiệm vụ 12:</t>
    </r>
    <r>
      <rPr>
        <sz val="14"/>
        <color indexed="8"/>
        <rFont val="Times New Roman"/>
        <family val="1"/>
      </rPr>
      <t xml:space="preserve"> Tham gia ban tổ chức Đại hội Đảng viên Trường nhiệm kỳ 2020 - 2025</t>
    </r>
  </si>
  <si>
    <r>
      <rPr>
        <b/>
        <sz val="14"/>
        <color indexed="8"/>
        <rFont val="Times New Roman"/>
        <family val="1"/>
      </rPr>
      <t>Nhiệm vụ 13:</t>
    </r>
    <r>
      <rPr>
        <sz val="14"/>
        <color indexed="8"/>
        <rFont val="Times New Roman"/>
        <family val="1"/>
      </rPr>
      <t xml:space="preserve"> Tham gia hỗ trợ cung cấp minh chứng chương trình liên kết đào tạo giữa nhà trường với Vinfast.</t>
    </r>
  </si>
  <si>
    <r>
      <rPr>
        <b/>
        <sz val="14"/>
        <color indexed="8"/>
        <rFont val="Times New Roman"/>
        <family val="1"/>
      </rPr>
      <t>Nhiệm vụ 11:</t>
    </r>
    <r>
      <rPr>
        <sz val="14"/>
        <color indexed="8"/>
        <rFont val="Times New Roman"/>
        <family val="1"/>
      </rPr>
      <t xml:space="preserve"> Hỗ trợ tổ chức họp trực tuyến với KONE Singapore</t>
    </r>
  </si>
  <si>
    <r>
      <rPr>
        <b/>
        <sz val="14"/>
        <color indexed="8"/>
        <rFont val="Times New Roman"/>
        <family val="1"/>
      </rPr>
      <t>Nhiệm vụ 12:</t>
    </r>
    <r>
      <rPr>
        <sz val="14"/>
        <color indexed="8"/>
        <rFont val="Times New Roman"/>
        <family val="1"/>
      </rPr>
      <t xml:space="preserve"> Hỗ trợ xác nhận chứng chỉ tiếng Anh và Tin học</t>
    </r>
  </si>
  <si>
    <r>
      <rPr>
        <b/>
        <sz val="14"/>
        <rFont val="Times New Roman"/>
        <family val="1"/>
      </rPr>
      <t>Nhiệm vụ 1:</t>
    </r>
    <r>
      <rPr>
        <sz val="14"/>
        <rFont val="Times New Roman"/>
        <family val="1"/>
      </rPr>
      <t xml:space="preserve"> Tư vấn tuyển sinh livestream</t>
    </r>
  </si>
  <si>
    <r>
      <rPr>
        <b/>
        <sz val="14"/>
        <rFont val="Times New Roman"/>
        <family val="1"/>
      </rPr>
      <t>Nhiệm vụ 2:</t>
    </r>
    <r>
      <rPr>
        <sz val="14"/>
        <rFont val="Times New Roman"/>
        <family val="1"/>
      </rPr>
      <t xml:space="preserve"> Tham gia phục vụ ngày hội tuyển sinh 12/1/2020</t>
    </r>
  </si>
  <si>
    <r>
      <rPr>
        <b/>
        <sz val="14"/>
        <rFont val="Times New Roman"/>
        <family val="1"/>
      </rPr>
      <t>Nhiệm vụ 12:</t>
    </r>
    <r>
      <rPr>
        <sz val="14"/>
        <rFont val="Times New Roman"/>
        <family val="1"/>
      </rPr>
      <t xml:space="preserve">  Tham gian tổ chức cuộc thi cuộc thi 90 năm thành lập Đảng (làm kế hoạch 1%, tạo bài thi trên mạng 1%)</t>
    </r>
  </si>
  <si>
    <r>
      <rPr>
        <b/>
        <sz val="14"/>
        <rFont val="Times New Roman"/>
        <family val="1"/>
      </rPr>
      <t>Nhiệm vụ 13:</t>
    </r>
    <r>
      <rPr>
        <sz val="14"/>
        <rFont val="Times New Roman"/>
        <family val="1"/>
      </rPr>
      <t xml:space="preserve"> Tham gia soạn câu hỏi cuộc thi 90 năm thành lập Đảng</t>
    </r>
  </si>
  <si>
    <r>
      <rPr>
        <b/>
        <sz val="14"/>
        <color indexed="8"/>
        <rFont val="Times New Roman"/>
        <family val="1"/>
      </rPr>
      <t>Nhiệm vụ 11:</t>
    </r>
    <r>
      <rPr>
        <sz val="14"/>
        <color indexed="8"/>
        <rFont val="Times New Roman"/>
        <family val="1"/>
      </rPr>
      <t xml:space="preserve"> Tham gia xây dựng các dự án:  bổ sung trang thiết bị các ngành trọng điểm, </t>
    </r>
  </si>
  <si>
    <r>
      <rPr>
        <b/>
        <sz val="14"/>
        <color indexed="8"/>
        <rFont val="Times New Roman"/>
        <family val="1"/>
      </rPr>
      <t>Nhiệm vụ 12:</t>
    </r>
    <r>
      <rPr>
        <sz val="14"/>
        <color indexed="8"/>
        <rFont val="Times New Roman"/>
        <family val="1"/>
      </rPr>
      <t xml:space="preserve"> Tham gia ban bồi dưỡng, huấn luyện sinh viên dự thi Tin học văn phòng thế giới (MOSWC).</t>
    </r>
  </si>
  <si>
    <r>
      <rPr>
        <b/>
        <sz val="14"/>
        <color indexed="8"/>
        <rFont val="Times New Roman"/>
        <family val="1"/>
      </rPr>
      <t>Nhiệm vụ 14:</t>
    </r>
    <r>
      <rPr>
        <sz val="14"/>
        <color indexed="8"/>
        <rFont val="Times New Roman"/>
        <family val="1"/>
      </rPr>
      <t xml:space="preserve"> Chương trình tư vấn trực tuyến giới thiệu về trường năm 2020 (Livestream tuyển sinh)</t>
    </r>
  </si>
  <si>
    <r>
      <rPr>
        <b/>
        <sz val="14"/>
        <color indexed="8"/>
        <rFont val="Times New Roman"/>
        <family val="1"/>
      </rPr>
      <t>Nhiệm vụ 5:</t>
    </r>
    <r>
      <rPr>
        <sz val="14"/>
        <color indexed="8"/>
        <rFont val="Times New Roman"/>
        <family val="1"/>
      </rPr>
      <t xml:space="preserve"> </t>
    </r>
    <r>
      <rPr>
        <sz val="14"/>
        <color rgb="FFFF0000"/>
        <rFont val="Times New Roman"/>
        <family val="1"/>
      </rPr>
      <t>Tham gia xây dựng các chương trình đào tạo (chất lượng cao, CDIO, đào tạo thí điểm</t>
    </r>
    <r>
      <rPr>
        <sz val="14"/>
        <color indexed="8"/>
        <rFont val="Times New Roman"/>
        <family val="1"/>
      </rPr>
      <t xml:space="preserve">, biên soạn xây dựng chương trình liên kết với Vinfast. …) </t>
    </r>
  </si>
  <si>
    <r>
      <rPr>
        <b/>
        <sz val="14"/>
        <color indexed="8"/>
        <rFont val="Times New Roman"/>
        <family val="1"/>
      </rPr>
      <t>Nhiệm vụ 6:</t>
    </r>
    <r>
      <rPr>
        <sz val="14"/>
        <color indexed="8"/>
        <rFont val="Times New Roman"/>
        <family val="1"/>
      </rPr>
      <t xml:space="preserve"> Tham gia livestream tư vấn tuyển sinh</t>
    </r>
  </si>
  <si>
    <r>
      <rPr>
        <b/>
        <sz val="14"/>
        <color indexed="8"/>
        <rFont val="Times New Roman"/>
        <family val="1"/>
      </rPr>
      <t>Nhiệm vụ 4:</t>
    </r>
    <r>
      <rPr>
        <sz val="14"/>
        <color indexed="8"/>
        <rFont val="Times New Roman"/>
        <family val="1"/>
      </rPr>
      <t xml:space="preserve"> Tham gia ngày hội tư vấn tuyển sinh 12/01/2020</t>
    </r>
  </si>
  <si>
    <r>
      <rPr>
        <b/>
        <sz val="14"/>
        <color indexed="8"/>
        <rFont val="Times New Roman"/>
        <family val="1"/>
      </rPr>
      <t>Nhiệm vụ 5:</t>
    </r>
    <r>
      <rPr>
        <sz val="14"/>
        <color indexed="8"/>
        <rFont val="Times New Roman"/>
        <family val="1"/>
      </rPr>
      <t xml:space="preserve"> tham gia livestream tư vấn tuyển sinh</t>
    </r>
  </si>
  <si>
    <r>
      <rPr>
        <b/>
        <sz val="14"/>
        <color indexed="8"/>
        <rFont val="Times New Roman"/>
        <family val="1"/>
      </rPr>
      <t>Nhiệm vụ 3:</t>
    </r>
    <r>
      <rPr>
        <sz val="14"/>
        <color indexed="8"/>
        <rFont val="Times New Roman"/>
        <family val="1"/>
      </rPr>
      <t xml:space="preserve"> Tham gia ngày hội tuyến sinh Báo Giáo dục tổ chức.</t>
    </r>
  </si>
  <si>
    <r>
      <t xml:space="preserve">Nhiệm vụ 4: </t>
    </r>
    <r>
      <rPr>
        <sz val="14"/>
        <color indexed="8"/>
        <rFont val="Times New Roman"/>
        <family val="1"/>
      </rPr>
      <t>Bồi dưỡng học sinh giỏi thi cấp Quốc gia.</t>
    </r>
  </si>
  <si>
    <r>
      <t xml:space="preserve">Nhiệm vụ 8: </t>
    </r>
    <r>
      <rPr>
        <sz val="14"/>
        <color indexed="8"/>
        <rFont val="Times New Roman"/>
        <family val="1"/>
      </rPr>
      <t>Tư vấn tuyển sinh trực tuyến (live stream)</t>
    </r>
  </si>
  <si>
    <r>
      <rPr>
        <b/>
        <sz val="14"/>
        <color indexed="8"/>
        <rFont val="Times New Roman"/>
        <family val="1"/>
      </rPr>
      <t>Nhiệm vụ 10:</t>
    </r>
    <r>
      <rPr>
        <sz val="14"/>
        <color indexed="8"/>
        <rFont val="Times New Roman"/>
        <family val="1"/>
      </rPr>
      <t xml:space="preserve"> Tư vấn tuyển sinh ngày 12/01/2020</t>
    </r>
  </si>
  <si>
    <r>
      <rPr>
        <b/>
        <sz val="14"/>
        <color indexed="8"/>
        <rFont val="Times New Roman"/>
        <family val="1"/>
      </rPr>
      <t>Nhiệm vụ 12:</t>
    </r>
    <r>
      <rPr>
        <sz val="14"/>
        <color indexed="8"/>
        <rFont val="Times New Roman"/>
        <family val="1"/>
      </rPr>
      <t xml:space="preserve"> Tham quan doanh nghiệp phục vụ công tác quảng bá tuyển sinh</t>
    </r>
  </si>
  <si>
    <r>
      <rPr>
        <b/>
        <sz val="14"/>
        <color indexed="8"/>
        <rFont val="Times New Roman"/>
        <family val="1"/>
      </rPr>
      <t>Nhiệm vụ 2:</t>
    </r>
    <r>
      <rPr>
        <sz val="14"/>
        <color indexed="8"/>
        <rFont val="Times New Roman"/>
        <family val="1"/>
      </rPr>
      <t xml:space="preserve"> Thực hiện hồ sơ nhân sự/ thiết bị mở ngành đào tạo mới tại trường</t>
    </r>
  </si>
  <si>
    <r>
      <rPr>
        <b/>
        <strike/>
        <sz val="14"/>
        <color indexed="8"/>
        <rFont val="Times New Roman"/>
        <family val="1"/>
      </rPr>
      <t>Nhiệm vụ 1:</t>
    </r>
    <r>
      <rPr>
        <strike/>
        <sz val="14"/>
        <color indexed="8"/>
        <rFont val="Times New Roman"/>
        <family val="1"/>
      </rPr>
      <t xml:space="preserve"> Tham gia đánh giá trường chất lượng cao</t>
    </r>
  </si>
  <si>
    <r>
      <t xml:space="preserve">Nhiệm vụ 2: Vận động tài trợ học bổng: </t>
    </r>
    <r>
      <rPr>
        <strike/>
        <sz val="14"/>
        <color indexed="8"/>
        <rFont val="Times New Roman"/>
        <family val="1"/>
      </rPr>
      <t>Vận động tài trợ từ 5 triệu đến dưới 10 triệu</t>
    </r>
  </si>
  <si>
    <r>
      <rPr>
        <b/>
        <strike/>
        <sz val="14"/>
        <color indexed="8"/>
        <rFont val="Times New Roman"/>
        <family val="1"/>
      </rPr>
      <t>Nhiệm vụ 3:</t>
    </r>
    <r>
      <rPr>
        <strike/>
        <sz val="14"/>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</si>
  <si>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trike/>
        <sz val="14"/>
        <color indexed="8"/>
        <rFont val="Times New Roman"/>
        <family val="1"/>
      </rPr>
      <t>Nhiệm vụ 4:</t>
    </r>
    <r>
      <rPr>
        <strike/>
        <sz val="14"/>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</si>
  <si>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5: </t>
    </r>
    <r>
      <rPr>
        <strike/>
        <sz val="14"/>
        <color indexed="8"/>
        <rFont val="Times New Roman"/>
        <family val="1"/>
      </rPr>
      <t>Giảng dạy các lớp học lại và hổ trợ kiến thức phụ đạo cho HSSV không tính chế độ ( có xác nhận của khoa, của Trưởng TT Thư viện)</t>
    </r>
  </si>
  <si>
    <r>
      <rPr>
        <b/>
        <strike/>
        <sz val="14"/>
        <color indexed="8"/>
        <rFont val="Times New Roman"/>
        <family val="1"/>
      </rPr>
      <t>Nhiệm vụ 6:</t>
    </r>
    <r>
      <rPr>
        <strike/>
        <sz val="14"/>
        <color indexed="8"/>
        <rFont val="Times New Roman"/>
        <family val="1"/>
      </rPr>
      <t xml:space="preserve"> Báo cáo, đánh giá hệ thống quản lý chất lượng ISO</t>
    </r>
  </si>
  <si>
    <t>Nhóm thường trực Hội đồng thống nhất đề nghị đơn vị bỏ các nhiệm vụ: Từ Nhiệm vụ 1 đến Nhiệm vụ 6 (một số nhiệm vụ đã thực hiện trong Quý 4/2019)</t>
  </si>
  <si>
    <t>Đề nghị đơn vị điều chỉnh tỷ lệ % mỗi nhiệm vụ, theo quy định các quý trước không vượt quá 2%/1 nhiệm vụ</t>
  </si>
  <si>
    <t>Nhóm thường trực Hội đồng thống nhất đề nghị đơn vị bỏ các nhiệm vụ: Từ Nhiệm vụ 11 đến Nhiệm vụ 13</t>
  </si>
  <si>
    <r>
      <t>Nhiệm vụ 11:</t>
    </r>
    <r>
      <rPr>
        <strike/>
        <sz val="14"/>
        <color indexed="8"/>
        <rFont val="Times New Roman"/>
        <family val="1"/>
      </rPr>
      <t xml:space="preserve"> Tuyển sinh học viên khóa 3 và 4 cho dự án "BAKER"</t>
    </r>
  </si>
  <si>
    <r>
      <t>Nhiệm vụ 12:</t>
    </r>
    <r>
      <rPr>
        <strike/>
        <sz val="14"/>
        <color indexed="8"/>
        <rFont val="Times New Roman"/>
        <family val="1"/>
      </rPr>
      <t xml:space="preserve"> Hỗ trợ xây dựng chương trình liên kết đào tạo với Vinfast</t>
    </r>
  </si>
  <si>
    <r>
      <t>Nhiệm vụ 13:</t>
    </r>
    <r>
      <rPr>
        <strike/>
        <sz val="14"/>
        <color indexed="8"/>
        <rFont val="Times New Roman"/>
        <family val="1"/>
      </rPr>
      <t xml:space="preserve"> Hỗ trợ xét chọn HSSV xuất sắc, tiêu biểu năm 2020</t>
    </r>
  </si>
  <si>
    <r>
      <t>Nhiệm vụ 1:</t>
    </r>
    <r>
      <rPr>
        <strike/>
        <sz val="14"/>
        <color indexed="8"/>
        <rFont val="Times New Roman"/>
        <family val="1"/>
      </rPr>
      <t xml:space="preserve"> Tham gia hoạt động công tác GVCN -CVHT theo kế hoạch  </t>
    </r>
  </si>
  <si>
    <r>
      <t>Nhiệm vụ 2:</t>
    </r>
    <r>
      <rPr>
        <strike/>
        <sz val="14"/>
        <color indexed="8"/>
        <rFont val="Times New Roman"/>
        <family val="1"/>
      </rPr>
      <t xml:space="preserve"> Tham gia các công tác hỗ trợ Đại hội chi bộ, Đảng bộ trường</t>
    </r>
  </si>
  <si>
    <r>
      <t>Nhiệm vụ 4:</t>
    </r>
    <r>
      <rPr>
        <strike/>
        <sz val="14"/>
        <color indexed="8"/>
        <rFont val="Times New Roman"/>
        <family val="1"/>
      </rPr>
      <t xml:space="preserve"> Tham gia chấm công GV theo ca, thực hiện đo thân nhiệt CB-NV và công tác đột xuất khác do trường hoặc đơn vị yêu cầu</t>
    </r>
  </si>
  <si>
    <r>
      <t>Nhiệm vụ 5:</t>
    </r>
    <r>
      <rPr>
        <strike/>
        <sz val="14"/>
        <color indexed="8"/>
        <rFont val="Times New Roman"/>
        <family val="1"/>
      </rPr>
      <t xml:space="preserve"> Tham gia kiểm tra, giám sát lịch hoạt động của các khoa </t>
    </r>
  </si>
  <si>
    <r>
      <t>Nhiệm vụ 6:</t>
    </r>
    <r>
      <rPr>
        <strike/>
        <sz val="14"/>
        <color indexed="8"/>
        <rFont val="Times New Roman"/>
        <family val="1"/>
      </rPr>
      <t xml:space="preserve"> Xây dựng kế hoạch và thực hiện các báo cáo đột xuất của Tổ TT-PC. Trực quản lý thứ 7</t>
    </r>
  </si>
  <si>
    <t>Nhóm thường trực Hội đồng thống nhất đề nghị đơn vị bỏ các nhiệm vụ: Từ Nhiệm vụ 1 đến Nhiệm vụ 2</t>
  </si>
  <si>
    <t>Nhóm thường trực Hội đồng thống nhất đề nghị đơn vị bỏ các nhiệm vụ: Từ Nhiệm vụ 4 đến Nhiệm vụ 6</t>
  </si>
  <si>
    <r>
      <t>Nhiệm vụ 2:</t>
    </r>
    <r>
      <rPr>
        <strike/>
        <sz val="14"/>
        <color indexed="8"/>
        <rFont val="Times New Roman"/>
        <family val="1"/>
      </rPr>
      <t xml:space="preserve"> Tham gia xây dựng bộ đề thi trắc nghiệm, powerpoint các môn học.</t>
    </r>
  </si>
  <si>
    <r>
      <t>Nhiệm vụ 3:</t>
    </r>
    <r>
      <rPr>
        <strike/>
        <sz val="14"/>
        <color indexed="8"/>
        <rFont val="Times New Roman"/>
        <family val="1"/>
      </rPr>
      <t xml:space="preserve"> Tư vấn, chia sẻ tuyển sinh các ngành đào tạo theo chương trình trọng điểm cấp độ quốc tế, chương trình chất lượng cao.</t>
    </r>
  </si>
  <si>
    <r>
      <t>Nhiệm vụ 7:</t>
    </r>
    <r>
      <rPr>
        <strike/>
        <sz val="14"/>
        <color indexed="8"/>
        <rFont val="Times New Roman"/>
        <family val="1"/>
      </rPr>
      <t xml:space="preserve"> Giảng dạy trực tuyến</t>
    </r>
  </si>
  <si>
    <r>
      <t>Nhiệm vụ 9:</t>
    </r>
    <r>
      <rPr>
        <strike/>
        <sz val="14"/>
        <color indexed="8"/>
        <rFont val="Times New Roman"/>
        <family val="1"/>
      </rPr>
      <t xml:space="preserve"> Tham gia chủ nhiệm từ 02 lớp trở lên</t>
    </r>
  </si>
  <si>
    <r>
      <t>Nhiệm vụ 10:</t>
    </r>
    <r>
      <rPr>
        <strike/>
        <sz val="14"/>
        <color indexed="8"/>
        <rFont val="Times New Roman"/>
        <family val="1"/>
      </rPr>
      <t xml:space="preserve"> Báo cáo, đánh giá hệ thống quản lý chất lượng ISO</t>
    </r>
  </si>
  <si>
    <r>
      <t>Nhiệm vụ 12:</t>
    </r>
    <r>
      <rPr>
        <strike/>
        <sz val="14"/>
        <color indexed="8"/>
        <rFont val="Times New Roman"/>
        <family val="1"/>
      </rPr>
      <t xml:space="preserve"> Hỗ trợ sắp xếp các mô hình thiết bị tại các xưởng</t>
    </r>
  </si>
  <si>
    <r>
      <t xml:space="preserve">Nhiệm vụ 8: </t>
    </r>
    <r>
      <rPr>
        <sz val="14"/>
        <color indexed="8"/>
        <rFont val="Times New Roman"/>
        <family val="1"/>
      </rPr>
      <t>Tham gia, hỗ trợ Ngày hội tư vấn tuyển sinh tại trường ngày 12/1/2020</t>
    </r>
  </si>
  <si>
    <r>
      <rPr>
        <b/>
        <sz val="14"/>
        <color indexed="8"/>
        <rFont val="Times New Roman"/>
        <family val="1"/>
      </rPr>
      <t>Nhiệm vụ 13:</t>
    </r>
    <r>
      <rPr>
        <sz val="14"/>
        <color indexed="8"/>
        <rFont val="Times New Roman"/>
        <family val="1"/>
      </rPr>
      <t xml:space="preserve"> Tham gia xây dựng đề án 7 ngành trọng điểm</t>
    </r>
  </si>
  <si>
    <t>Nhóm thường trực Hội đồng thống nhất đề nghị đơn vị bỏ các nhiệm vụ: Từ Nhiệm vụ 2 đến Nhiệm vụ 3</t>
  </si>
  <si>
    <t>Nhóm thường trực Hội đồng thống nhất đề nghị đơn vị bỏ các nhiệm vụ: Từ Nhiệm vụ 9, 10, 12</t>
  </si>
  <si>
    <t>Nhóm thường trực Hội đồng thống nhất đề nghị đơn vị bỏ Nhiệm vụ 7</t>
  </si>
  <si>
    <t>Đề nghị bổ sung thêm nhiệm vụ</t>
  </si>
  <si>
    <r>
      <rPr>
        <b/>
        <sz val="14"/>
        <color rgb="FFFF0000"/>
        <rFont val="Times New Roman"/>
        <family val="1"/>
      </rPr>
      <t>Nhiệm vụ 13:</t>
    </r>
    <r>
      <rPr>
        <sz val="14"/>
        <color rgb="FFFF0000"/>
        <rFont val="Times New Roman"/>
        <family val="1"/>
      </rPr>
      <t xml:space="preserve"> Tham gia thực hiện hồ sơ xin mở ngành đào tạo mới tại trường (xây dựng chương trình, tìm hồ sơ minh chứng,…)</t>
    </r>
  </si>
  <si>
    <r>
      <t>Nhiệm vụ 3:</t>
    </r>
    <r>
      <rPr>
        <strike/>
        <sz val="14"/>
        <color indexed="8"/>
        <rFont val="Times New Roman"/>
        <family val="1"/>
      </rPr>
      <t xml:space="preserve"> Thực hiện công tác tư vấn hướng nghiệp do báo Giáo dục tổ chức</t>
    </r>
  </si>
  <si>
    <r>
      <t>Nhiệm vụ 4:</t>
    </r>
    <r>
      <rPr>
        <strike/>
        <sz val="14"/>
        <color indexed="8"/>
        <rFont val="Times New Roman"/>
        <family val="1"/>
      </rPr>
      <t xml:space="preserve"> Báo cáo, đánh giá hệ thống quản lý chất lượng ISO</t>
    </r>
  </si>
  <si>
    <r>
      <t xml:space="preserve">Nhiệm vụ 5: </t>
    </r>
    <r>
      <rPr>
        <strike/>
        <sz val="14"/>
        <color indexed="8"/>
        <rFont val="Times New Roman"/>
        <family val="1"/>
      </rPr>
      <t>Thực hiện trả lời phiếu khảo sát cho viên nghiên cứu Tp.HCM</t>
    </r>
  </si>
  <si>
    <r>
      <t>Nhiệm vụ 6:</t>
    </r>
    <r>
      <rPr>
        <strike/>
        <sz val="14"/>
        <color indexed="8"/>
        <rFont val="Times New Roman"/>
        <family val="1"/>
      </rPr>
      <t xml:space="preserve"> Thực hiện báo cáo cho Tổng cục giáo dục nghề nghiệp</t>
    </r>
  </si>
  <si>
    <r>
      <t>Nhiệm vụ 7:</t>
    </r>
    <r>
      <rPr>
        <strike/>
        <sz val="14"/>
        <color indexed="8"/>
        <rFont val="Times New Roman"/>
        <family val="1"/>
      </rPr>
      <t xml:space="preserve"> Thực hiện báo cáo cho Sở GD-ĐT</t>
    </r>
  </si>
  <si>
    <t>Nhiêm vụ Trung tâm. Hàng tháng. Quý, Năm</t>
  </si>
  <si>
    <t>Nhóm thường trực Hội đồng thống nhất đề nghị đơn vị bỏ các nhiệm vụ: Từ Nhiệm vụ 3 đến Nhiệm vụ 7</t>
  </si>
  <si>
    <r>
      <t xml:space="preserve">T. Thiện, T. Lộc  </t>
    </r>
    <r>
      <rPr>
        <sz val="14"/>
        <color indexed="8"/>
        <rFont val="Times New Roman"/>
        <family val="1"/>
      </rPr>
      <t>(Tham gia ngày hội tư vấn hướng nghiệp xét tuyển CĐ-ĐH năm 2020 do Báo GD tổ chức)</t>
    </r>
  </si>
  <si>
    <t>Đề nghị sửa tên Nhiệm vụ 12: Hỗ trợ công tác Đảng bộ trường</t>
  </si>
  <si>
    <r>
      <t>Nhiệm vụ 11:</t>
    </r>
    <r>
      <rPr>
        <strike/>
        <sz val="14"/>
        <color indexed="8"/>
        <rFont val="Times New Roman"/>
        <family val="1"/>
      </rPr>
      <t xml:space="preserve"> Chuẩn bị giảng dạy trực tuyến</t>
    </r>
  </si>
  <si>
    <r>
      <t>Nhiệm vụ 12:</t>
    </r>
    <r>
      <rPr>
        <strike/>
        <sz val="14"/>
        <color indexed="8"/>
        <rFont val="Times New Roman"/>
        <family val="1"/>
      </rPr>
      <t xml:space="preserve"> công tác tuyển sinh</t>
    </r>
  </si>
  <si>
    <r>
      <t>Nhiệm vụ 13:</t>
    </r>
    <r>
      <rPr>
        <strike/>
        <sz val="14"/>
        <color indexed="8"/>
        <rFont val="Times New Roman"/>
        <family val="1"/>
      </rPr>
      <t xml:space="preserve"> công tác phòng chóng dịch</t>
    </r>
  </si>
  <si>
    <r>
      <t xml:space="preserve">Nhiệm vụ 14: </t>
    </r>
    <r>
      <rPr>
        <strike/>
        <sz val="14"/>
        <color indexed="8"/>
        <rFont val="Times New Roman"/>
        <family val="1"/>
      </rPr>
      <t>Thực hiện nghiêm giờ giấc điều động công tác của khoa</t>
    </r>
  </si>
  <si>
    <r>
      <t xml:space="preserve">Nhiệm vụ 15: </t>
    </r>
    <r>
      <rPr>
        <strike/>
        <sz val="14"/>
        <color indexed="8"/>
        <rFont val="Times New Roman"/>
        <family val="1"/>
      </rPr>
      <t>Tư vấn tuyển sinh trực tuyến</t>
    </r>
  </si>
  <si>
    <t>Nhóm thường trực Hội đồng thống nhất đề nghị đơn vị bỏ các nhiệm vụ: Từ Nhiệm vụ 11 đến Nhiệm vụ 15</t>
  </si>
  <si>
    <r>
      <rPr>
        <b/>
        <sz val="14"/>
        <color indexed="8"/>
        <rFont val="Times New Roman"/>
        <family val="1"/>
      </rPr>
      <t xml:space="preserve">Nhiệm vụ 1: </t>
    </r>
    <r>
      <rPr>
        <sz val="14"/>
        <color indexed="8"/>
        <rFont val="Times New Roman"/>
        <family val="1"/>
      </rPr>
      <t>Tư vấn tuyển sinh livestream</t>
    </r>
  </si>
  <si>
    <r>
      <rPr>
        <b/>
        <sz val="14"/>
        <color indexed="8"/>
        <rFont val="Times New Roman"/>
        <family val="1"/>
      </rPr>
      <t>Nhiệm vụ 2:</t>
    </r>
    <r>
      <rPr>
        <sz val="14"/>
        <color indexed="8"/>
        <rFont val="Times New Roman"/>
        <family val="1"/>
      </rPr>
      <t xml:space="preserve"> Tham gia phục vụ ngày hội tuyển sinh 12/1/2020</t>
    </r>
  </si>
  <si>
    <r>
      <rPr>
        <b/>
        <sz val="14"/>
        <color indexed="8"/>
        <rFont val="Times New Roman"/>
        <family val="1"/>
      </rPr>
      <t xml:space="preserve">Nhiệm vụ 3: </t>
    </r>
    <r>
      <rPr>
        <sz val="14"/>
        <color indexed="8"/>
        <rFont val="Times New Roman"/>
        <family val="1"/>
      </rPr>
      <t>Thực hiện hồ sơ Đảng vụ trường/ hỗ trợ công tác Đảng</t>
    </r>
  </si>
  <si>
    <t>Nhóm thường trực Hội đồng thống nhất đề nghị nhiệm vụ 12 và Nhiệm vụ 13 gom thành 1 nhiệm vụ (tỷ lệ 1%)</t>
  </si>
  <si>
    <r>
      <t xml:space="preserve">Nhiệm vụ 11:  </t>
    </r>
    <r>
      <rPr>
        <strike/>
        <sz val="14"/>
        <rFont val="Times New Roman"/>
        <family val="1"/>
      </rPr>
      <t>Soạn câu hỏi, làm thư ký tổng hợp câu hỏi trắc nghiệm, rà soát và duyệt ngân hàng câu hỏi trắc nghiệm, Góp ý để chỉnh sửa câu hỏi trắc nghiệm môn GDCT, PL trung cấp</t>
    </r>
  </si>
  <si>
    <r>
      <rPr>
        <b/>
        <strike/>
        <sz val="14"/>
        <rFont val="Times New Roman"/>
        <family val="1"/>
      </rPr>
      <t>Nhiệm vụ 14:</t>
    </r>
    <r>
      <rPr>
        <strike/>
        <sz val="14"/>
        <rFont val="Times New Roman"/>
        <family val="1"/>
      </rPr>
      <t xml:space="preserve"> dẫn sv đi thực tế dinh độc lập, bảo tàng HCM, tham gia chương trình xuân tình nguyện, ủng hộ GĐ SV Nguyễn Trần Ngọc Hân nhà bị hỏa hoạn</t>
    </r>
  </si>
  <si>
    <t>Nhóm thường trực Hội đồng thống nhất đề nghị đơn vị bỏ Nhiệm vụ 11</t>
  </si>
  <si>
    <t>Nhóm thường trực Hội đồng thống nhất đề nghị đơn vị bỏ Nhiệm vụ 14</t>
  </si>
  <si>
    <r>
      <t>Nhiệm vụ 13:</t>
    </r>
    <r>
      <rPr>
        <strike/>
        <sz val="14"/>
        <color indexed="8"/>
        <rFont val="Times New Roman"/>
        <family val="1"/>
      </rPr>
      <t xml:space="preserve"> Tham gia, hỗ trợ giảng dạy trực tuyến cho HSSV HK2/2019-2020</t>
    </r>
  </si>
  <si>
    <r>
      <t>Nhiệm vụ 15:</t>
    </r>
    <r>
      <rPr>
        <strike/>
        <sz val="14"/>
        <color indexed="8"/>
        <rFont val="Times New Roman"/>
        <family val="1"/>
      </rPr>
      <t xml:space="preserve"> Đóng góp, hỗ trợ cho sinh viên Biện Tân Phúc lớp 18 C1–TKĐ1 bị tai nạn giao thông</t>
    </r>
  </si>
  <si>
    <t>Nhóm thường trực Hội đồng thống nhất đề nghị đơn vị bỏ Nhiệm vụ 15</t>
  </si>
  <si>
    <t>Nhóm thường trực Hội đồng thống nhất đề nghị đơn vị bỏ Nhiệm vụ 13</t>
  </si>
  <si>
    <r>
      <t>Nhiệm vụ 11:</t>
    </r>
    <r>
      <rPr>
        <strike/>
        <sz val="14"/>
        <color indexed="8"/>
        <rFont val="Times New Roman"/>
        <family val="1"/>
      </rPr>
      <t xml:space="preserve"> bảo trì, sửa chữa máy móc thiết bị</t>
    </r>
  </si>
  <si>
    <r>
      <t>Nhiệm vụ 12</t>
    </r>
    <r>
      <rPr>
        <strike/>
        <sz val="14"/>
        <color indexed="8"/>
        <rFont val="Times New Roman"/>
        <family val="1"/>
      </rPr>
      <t>: tham gia làm đề tài NCKH</t>
    </r>
  </si>
  <si>
    <r>
      <rPr>
        <b/>
        <sz val="14"/>
        <color indexed="8"/>
        <rFont val="Times New Roman"/>
        <family val="1"/>
      </rPr>
      <t>Nhiệm vụ 13:</t>
    </r>
    <r>
      <rPr>
        <sz val="14"/>
        <color indexed="8"/>
        <rFont val="Times New Roman"/>
        <family val="1"/>
      </rPr>
      <t xml:space="preserve"> tham gia hỗ trợ ngày hội tư vấn hướng nghiệp năm 2020 tại trường ngày 12/01/2020</t>
    </r>
  </si>
  <si>
    <r>
      <t>Nhiệm vụ 14:</t>
    </r>
    <r>
      <rPr>
        <strike/>
        <sz val="14"/>
        <color indexed="8"/>
        <rFont val="Times New Roman"/>
        <family val="1"/>
      </rPr>
      <t xml:space="preserve"> tham gia</t>
    </r>
    <r>
      <rPr>
        <b/>
        <strike/>
        <sz val="14"/>
        <color indexed="8"/>
        <rFont val="Times New Roman"/>
        <family val="1"/>
      </rPr>
      <t xml:space="preserve"> </t>
    </r>
    <r>
      <rPr>
        <strike/>
        <sz val="14"/>
        <color indexed="8"/>
        <rFont val="Times New Roman"/>
        <family val="1"/>
      </rPr>
      <t>tổng vệ sinh các xưởng thực hành phòng chống dịch corona</t>
    </r>
  </si>
  <si>
    <t>Nhóm thường trực Hội đồng thống nhất đề nghị đơn vị bỏ Nhiệm vụ 11, 12</t>
  </si>
  <si>
    <r>
      <t>Nhiệm vụ 16:</t>
    </r>
    <r>
      <rPr>
        <strike/>
        <sz val="14"/>
        <color indexed="8"/>
        <rFont val="Times New Roman"/>
        <family val="1"/>
      </rPr>
      <t xml:space="preserve"> tham gia tổ chức chương trình mừng xuân cho SV khoa Cơ khí</t>
    </r>
  </si>
  <si>
    <t>Nhóm thường trực Hội đồng thống nhất đề nghị đơn vị bỏ Nhiệm vụ 16</t>
  </si>
  <si>
    <r>
      <rPr>
        <b/>
        <sz val="14"/>
        <rFont val="Times New Roman"/>
        <family val="1"/>
      </rPr>
      <t>Nhiệm vụ 15:</t>
    </r>
    <r>
      <rPr>
        <sz val="14"/>
        <color indexed="8"/>
        <rFont val="Times New Roman"/>
        <family val="1"/>
      </rPr>
      <t xml:space="preserve"> tham gia Chương trình tư vấn trực tuyến giới thiệu về trường năm 2020 (Livestream tuyển sinh)</t>
    </r>
  </si>
  <si>
    <r>
      <rPr>
        <b/>
        <sz val="14"/>
        <color rgb="FFFF0000"/>
        <rFont val="Times New Roman"/>
        <family val="1"/>
      </rPr>
      <t xml:space="preserve">Nhiệm vụ 1: </t>
    </r>
    <r>
      <rPr>
        <sz val="14"/>
        <color rgb="FFFF0000"/>
        <rFont val="Times New Roman"/>
        <family val="1"/>
      </rPr>
      <t>Tham gia xây dựng các chương trình đào tạo chương trình liên kết với Vinfast. …</t>
    </r>
  </si>
  <si>
    <r>
      <rPr>
        <b/>
        <sz val="14"/>
        <color rgb="FFFF0000"/>
        <rFont val="Times New Roman"/>
        <family val="1"/>
      </rPr>
      <t xml:space="preserve">Nhiệm vụ 2: </t>
    </r>
    <r>
      <rPr>
        <sz val="14"/>
        <color rgb="FFFF0000"/>
        <rFont val="Times New Roman"/>
        <family val="1"/>
      </rPr>
      <t>Tham gia xây dựng đề án 7 ngành trọng điểm</t>
    </r>
  </si>
  <si>
    <r>
      <rPr>
        <b/>
        <sz val="14"/>
        <color rgb="FFFF0000"/>
        <rFont val="Times New Roman"/>
        <family val="1"/>
      </rPr>
      <t xml:space="preserve">Nhiệm vụ 3: </t>
    </r>
    <r>
      <rPr>
        <sz val="14"/>
        <color rgb="FFFF0000"/>
        <rFont val="Times New Roman"/>
        <family val="1"/>
      </rPr>
      <t>Tham gia hỗ trợ ngày hội tư vấn hướng nghiệp năm 2020 tại trường ngày 12/01/2020</t>
    </r>
  </si>
  <si>
    <r>
      <rPr>
        <b/>
        <sz val="14"/>
        <color rgb="FFFF0000"/>
        <rFont val="Times New Roman"/>
        <family val="1"/>
      </rPr>
      <t xml:space="preserve">Nhiệm vụ 3: </t>
    </r>
    <r>
      <rPr>
        <sz val="14"/>
        <color rgb="FFFF0000"/>
        <rFont val="Times New Roman"/>
        <family val="1"/>
      </rPr>
      <t>Tham gia huấn luyện HS giỏi nghề</t>
    </r>
  </si>
  <si>
    <r>
      <t>Nhiệm vụ 6:</t>
    </r>
    <r>
      <rPr>
        <strike/>
        <sz val="14"/>
        <color indexed="8"/>
        <rFont val="Times New Roman"/>
        <family val="1"/>
      </rPr>
      <t xml:space="preserve"> tham gia bảo dưỡng trang thiết bị mô hình dạy học tại khoa </t>
    </r>
  </si>
  <si>
    <t>Nhóm thường trực Hội đồng thống nhất đề nghị đơn vị bỏ Nhiệm vụ 6</t>
  </si>
  <si>
    <r>
      <t>Nhiệm vụ 1:</t>
    </r>
    <r>
      <rPr>
        <strike/>
        <sz val="14"/>
        <color indexed="8"/>
        <rFont val="Times New Roman"/>
        <family val="1"/>
      </rPr>
      <t xml:space="preserve"> Vệ sinh, sắp xếp máy móc thiết bị. </t>
    </r>
  </si>
  <si>
    <r>
      <t>Nhiệm vụ 2:</t>
    </r>
    <r>
      <rPr>
        <strike/>
        <sz val="14"/>
        <color indexed="8"/>
        <rFont val="Times New Roman"/>
        <family val="1"/>
      </rPr>
      <t xml:space="preserve"> Biên soạn chương trình kỹ thuật làm bánh.</t>
    </r>
  </si>
  <si>
    <t>Nhóm thường trực Hội đồng thống nhất đề nghị đơn vị bỏ Nhiệm vụ 1, 2</t>
  </si>
  <si>
    <r>
      <rPr>
        <b/>
        <sz val="14"/>
        <color rgb="FFFF0000"/>
        <rFont val="Times New Roman"/>
        <family val="1"/>
      </rPr>
      <t>Nhiệm vụ 5:</t>
    </r>
    <r>
      <rPr>
        <sz val="14"/>
        <color rgb="FFFF0000"/>
        <rFont val="Times New Roman"/>
        <family val="1"/>
      </rPr>
      <t xml:space="preserve"> tham gia livestream tư vấn tuyển sinh</t>
    </r>
  </si>
  <si>
    <t>Thầy Thọ</t>
  </si>
  <si>
    <t>Nhóm thường trực Hội đồng thống nhất đề nghị nhiệm vụ 8 và Nhiệm vụ 12 gom thành 1 nhiệm vụ (tỷ lệ 2%)</t>
  </si>
  <si>
    <r>
      <t>Nhiệm vụ 9:</t>
    </r>
    <r>
      <rPr>
        <strike/>
        <sz val="14"/>
        <color indexed="8"/>
        <rFont val="Times New Roman"/>
        <family val="1"/>
      </rPr>
      <t xml:space="preserve"> Thực hiện biên soạn chương trình đào tạo mở ngành khối Thương mai du lịch</t>
    </r>
  </si>
  <si>
    <t>Nhóm thường trực Hội đồng thống nhất đề nghị đơn vị bỏ Nhiệm vụ 9</t>
  </si>
  <si>
    <r>
      <t>Nhiệm vụ 13:</t>
    </r>
    <r>
      <rPr>
        <strike/>
        <sz val="14"/>
        <color indexed="8"/>
        <rFont val="Times New Roman"/>
        <family val="1"/>
      </rPr>
      <t xml:space="preserve"> Chuẩn bị hồ sơ giảng viên thỉnh giảng phục vụ mở ngành khối Thương mại du lịch </t>
    </r>
  </si>
  <si>
    <r>
      <t>Nhiệm vụ 14:</t>
    </r>
    <r>
      <rPr>
        <strike/>
        <sz val="14"/>
        <color indexed="8"/>
        <rFont val="Times New Roman"/>
        <family val="1"/>
      </rPr>
      <t xml:space="preserve"> Cập nhật phần mềm Misa tại phòng thực hành</t>
    </r>
  </si>
  <si>
    <r>
      <t>Nhiệm vụ 15:</t>
    </r>
    <r>
      <rPr>
        <strike/>
        <sz val="14"/>
        <color indexed="8"/>
        <rFont val="Times New Roman"/>
        <family val="1"/>
      </rPr>
      <t xml:space="preserve"> Đóng góp và đi trao tặng quà Tết Canh tý cho Mái ấm Thiện Duyên ở xã Phú Hòa Đông, huyện Củ Chi</t>
    </r>
  </si>
  <si>
    <t>Nhóm thường trực Hội đồng thống nhất đề nghị đơn vị bỏ Nhiệm vụ 13, 14, 15</t>
  </si>
  <si>
    <r>
      <rPr>
        <b/>
        <sz val="14"/>
        <color rgb="FFFF0000"/>
        <rFont val="Times New Roman"/>
        <family val="1"/>
      </rPr>
      <t>Nhiệm vụ 2:</t>
    </r>
    <r>
      <rPr>
        <sz val="14"/>
        <color rgb="FFFF0000"/>
        <rFont val="Times New Roman"/>
        <family val="1"/>
      </rPr>
      <t xml:space="preserve"> tham gia livestream tư vấn tuyển sinh</t>
    </r>
  </si>
  <si>
    <r>
      <rPr>
        <b/>
        <sz val="14"/>
        <color rgb="FFFF0000"/>
        <rFont val="Times New Roman"/>
        <family val="1"/>
      </rPr>
      <t>Nhiệm vụ 1:</t>
    </r>
    <r>
      <rPr>
        <sz val="14"/>
        <color rgb="FFFF0000"/>
        <rFont val="Times New Roman"/>
        <family val="1"/>
      </rPr>
      <t xml:space="preserve"> Tư vấn tuyển sinh ngày 12/01/2020</t>
    </r>
  </si>
  <si>
    <t>Thầy Vũ</t>
  </si>
  <si>
    <t>Nhóm thường trực Hội đồng thống nhất đề nghị đơn vị bỏ Nhiệm vụ 1</t>
  </si>
  <si>
    <r>
      <t>Nhiệm vụ 1:</t>
    </r>
    <r>
      <rPr>
        <strike/>
        <sz val="14"/>
        <color indexed="8"/>
        <rFont val="Times New Roman"/>
        <family val="1"/>
      </rPr>
      <t xml:space="preserve"> Tham gia sinh hoạt giáo viên chủ nhiệm đầy đủ.  </t>
    </r>
  </si>
  <si>
    <t>BẢNG TỔNG HỢP NHIỆM VỤ ĐỘT XUẤT CỦA ĐƠN VỊ (ĐÃ SỬA ĐỔI)</t>
  </si>
  <si>
    <t>Khoa Cơ khí</t>
  </si>
  <si>
    <t>Khoa Điện - Điện tử</t>
  </si>
  <si>
    <r>
      <t xml:space="preserve">Nhiệm vụ 11: </t>
    </r>
    <r>
      <rPr>
        <sz val="14"/>
        <color indexed="8"/>
        <rFont val="Times New Roman"/>
        <family val="1"/>
      </rPr>
      <t>Tham gia xây dựng các chương trình CDIO ngành Điện - Điện tử</t>
    </r>
  </si>
  <si>
    <r>
      <rPr>
        <b/>
        <sz val="14"/>
        <color indexed="8"/>
        <rFont val="Times New Roman"/>
        <family val="1"/>
      </rPr>
      <t xml:space="preserve">Nhiệm vụ 12: </t>
    </r>
    <r>
      <rPr>
        <sz val="14"/>
        <color indexed="8"/>
        <rFont val="Times New Roman"/>
        <family val="1"/>
      </rPr>
      <t>Trực gian hàng khoa Điện - Điện tử ngày hội hướng nghiệp ngày</t>
    </r>
  </si>
  <si>
    <r>
      <rPr>
        <b/>
        <sz val="14"/>
        <color indexed="8"/>
        <rFont val="Times New Roman"/>
        <family val="1"/>
      </rPr>
      <t xml:space="preserve">Nhiệm vụ 13: </t>
    </r>
    <r>
      <rPr>
        <sz val="14"/>
        <color indexed="8"/>
        <rFont val="Times New Roman"/>
        <family val="1"/>
      </rPr>
      <t>Tham gia tư vấn tuyển sinh trực tuyến</t>
    </r>
  </si>
  <si>
    <r>
      <t xml:space="preserve">Nhiệm vụ 14: </t>
    </r>
    <r>
      <rPr>
        <sz val="14"/>
        <color indexed="8"/>
        <rFont val="Times New Roman"/>
        <family val="1"/>
      </rPr>
      <t>Tham gia tập huấn về vận hành hệ thống MPS và sử dụng PLC S7-300,401</t>
    </r>
  </si>
  <si>
    <r>
      <t xml:space="preserve">Nhiệm vụ 15: </t>
    </r>
    <r>
      <rPr>
        <sz val="14"/>
        <color indexed="8"/>
        <rFont val="Times New Roman"/>
        <family val="1"/>
      </rPr>
      <t>Soạn chương trình ngành cơ điện tử liên kết với VINFAST</t>
    </r>
  </si>
  <si>
    <t>Khoa Nhiệt - Lạnh</t>
  </si>
  <si>
    <t>Khoa May - Thời trang</t>
  </si>
  <si>
    <t>Đã chỉnh sửa</t>
  </si>
  <si>
    <r>
      <t xml:space="preserve">TRƯỜNG CAO ĐẲNG LÝ TỰ TRỌNG
 THÀNH PHỐ HỒ CHÍ MINH
</t>
    </r>
    <r>
      <rPr>
        <b/>
        <sz val="12"/>
        <rFont val="Times New Roman"/>
        <family val="1"/>
      </rPr>
      <t>PHÒNG THANH TRA GIÁO DỤC - CTSV</t>
    </r>
  </si>
  <si>
    <t>BẢNG XÁC ĐỊNH KHỐI LƯỢNG CÔNG VIỆC QUÝ 2/2020</t>
  </si>
  <si>
    <t>Nguyễn Thị Ngọc Anh</t>
  </si>
  <si>
    <t>Trần Anh Mỹ</t>
  </si>
  <si>
    <r>
      <t xml:space="preserve">Nhiệm vụ 1: </t>
    </r>
    <r>
      <rPr>
        <sz val="13"/>
        <color indexed="8"/>
        <rFont val="Times New Roman"/>
        <family val="1"/>
      </rPr>
      <t>Vận động doanh nghiệp/ nhà hảo tâm tài trợ học bổng cho HS-SV/thiết bị đào tạo</t>
    </r>
  </si>
  <si>
    <t>2-5%</t>
  </si>
  <si>
    <t>HÀ</t>
  </si>
  <si>
    <r>
      <t xml:space="preserve">Nhiệm vụ 2: </t>
    </r>
    <r>
      <rPr>
        <sz val="13"/>
        <color indexed="8"/>
        <rFont val="Times New Roman"/>
        <family val="1"/>
      </rPr>
      <t>Giới thiệu Trường liên kết /ký kết hợp đồng đào tạo /tham gia các dự án với đối tác.</t>
    </r>
  </si>
  <si>
    <r>
      <t xml:space="preserve">Nhiệm vụ 3: </t>
    </r>
    <r>
      <rPr>
        <sz val="13"/>
        <color indexed="8"/>
        <rFont val="Times New Roman"/>
        <family val="1"/>
      </rPr>
      <t>Tham gia tư vấn tuyển sinh tại các tỉnh.</t>
    </r>
  </si>
  <si>
    <r>
      <t xml:space="preserve">Nhiệm vụ 4: </t>
    </r>
    <r>
      <rPr>
        <sz val="13"/>
        <color indexed="8"/>
        <rFont val="Times New Roman"/>
        <family val="1"/>
      </rPr>
      <t>Tham gia tư vấn trực tuyến/ tư vấn tuyển sinh các trường trong TP.HCM</t>
    </r>
  </si>
  <si>
    <t>1-2%</t>
  </si>
  <si>
    <t>THIỆN,</t>
  </si>
  <si>
    <r>
      <t xml:space="preserve">Nhiệm vụ 5: </t>
    </r>
    <r>
      <rPr>
        <sz val="13"/>
        <color indexed="8"/>
        <rFont val="Times New Roman"/>
        <family val="1"/>
      </rPr>
      <t>Tham gia xây dựng chương trình bài giảng trực tuyến</t>
    </r>
  </si>
  <si>
    <r>
      <rPr>
        <b/>
        <sz val="13"/>
        <color indexed="8"/>
        <rFont val="Times New Roman"/>
        <family val="1"/>
      </rPr>
      <t>Nhiệm vụ 6:</t>
    </r>
    <r>
      <rPr>
        <sz val="13"/>
        <color indexed="8"/>
        <rFont val="Times New Roman"/>
        <family val="1"/>
      </rPr>
      <t xml:space="preserve"> Thực hiện hỗ trợ đo thân nhiệt HS-SV (các ca trực đã được phân công)</t>
    </r>
  </si>
  <si>
    <t>LỢI, HIỆP, HÀ, HIẾU</t>
  </si>
  <si>
    <r>
      <rPr>
        <b/>
        <sz val="13"/>
        <color indexed="8"/>
        <rFont val="Times New Roman"/>
        <family val="1"/>
      </rPr>
      <t>Nhiệm vụ 7:</t>
    </r>
    <r>
      <rPr>
        <sz val="13"/>
        <color indexed="8"/>
        <rFont val="Times New Roman"/>
        <family val="1"/>
      </rPr>
      <t xml:space="preserve"> Tham  gia Đề án xây dựng 12 nghề chất lượng cao</t>
    </r>
  </si>
  <si>
    <r>
      <t>Nhiệm vụ 8:</t>
    </r>
    <r>
      <rPr>
        <sz val="13"/>
        <color indexed="8"/>
        <rFont val="Times New Roman"/>
        <family val="1"/>
      </rPr>
      <t xml:space="preserve"> Tổ chức, hỗ trợ GV/HSSV giảng dạy/ học trực tuyến trong thời gian giãn cách xã hội</t>
    </r>
  </si>
  <si>
    <r>
      <rPr>
        <b/>
        <sz val="13"/>
        <color indexed="8"/>
        <rFont val="Times New Roman"/>
        <family val="1"/>
      </rPr>
      <t>Nhiệm vụ 9:</t>
    </r>
    <r>
      <rPr>
        <sz val="13"/>
        <color indexed="8"/>
        <rFont val="Times New Roman"/>
        <family val="1"/>
      </rPr>
      <t xml:space="preserve"> Giảng viên tham gia Ban soạn thảo đề thi tay nghề quốc gia (theo QĐ của Tổng cục GDNN)</t>
    </r>
  </si>
  <si>
    <r>
      <rPr>
        <b/>
        <sz val="13"/>
        <color indexed="8"/>
        <rFont val="Times New Roman"/>
        <family val="1"/>
      </rPr>
      <t>Nhiệm vụ 10:</t>
    </r>
    <r>
      <rPr>
        <sz val="13"/>
        <color indexed="8"/>
        <rFont val="Times New Roman"/>
        <family val="1"/>
      </rPr>
      <t xml:space="preserve"> Chuẩn bị, đón tiếp các Trường THCS, THPT đến tham quan Trường</t>
    </r>
  </si>
  <si>
    <r>
      <t>Nhiệm vụ 11:</t>
    </r>
    <r>
      <rPr>
        <sz val="13"/>
        <color indexed="8"/>
        <rFont val="Times New Roman"/>
        <family val="1"/>
      </rPr>
      <t xml:space="preserve"> Tham gia công tác hỗ trợ HSSV ảnh hưởng dịch Covid - 19; Hỗ trợ tổ chức cho HSSV tham gia chương trình giao lưu trao đổi với nhà tuyển dụng theo KH 533/KH-LTT-QHDN ngày 09/6/2020</t>
    </r>
  </si>
  <si>
    <t>LỢI, HIỆP, KIM ANH, THẮNG, CHI, NHUNG, HIẾU, GIANG</t>
  </si>
  <si>
    <r>
      <t>Nhiệm vụ 12:</t>
    </r>
    <r>
      <rPr>
        <sz val="13"/>
        <color indexed="8"/>
        <rFont val="Times New Roman"/>
        <family val="1"/>
      </rPr>
      <t xml:space="preserve"> Soạn thảo/ góp ý KH phát động phong trào thi đua "Bảo đảm trật tự ATGT năm 2020"; KH hưởng ứng Ngày Sách VN lần 7; KH họp PHHS khối T4; KH đối thoại giữa BGH với CB lớp, CB Đoàn; KH tham gia thi khởi nghiệp;</t>
    </r>
  </si>
  <si>
    <t>HÀ, NỮ, HIẾU, CHI</t>
  </si>
  <si>
    <r>
      <t>Nhiệm vụ 13:</t>
    </r>
    <r>
      <rPr>
        <sz val="13"/>
        <color indexed="8"/>
        <rFont val="Times New Roman"/>
        <family val="1"/>
      </rPr>
      <t xml:space="preserve"> Tham gia viết bài Hội thảo Khoa học 2020; Góp ý, hỗ trợ SV viết Bài tham luận "Văn hoá ứng xử" do Tổng cục GDNN tổ chức;</t>
    </r>
  </si>
  <si>
    <t>HÀ, LỢI, THIỆN</t>
  </si>
  <si>
    <r>
      <t>Nhiệm vụ 14:</t>
    </r>
    <r>
      <rPr>
        <sz val="13"/>
        <color indexed="8"/>
        <rFont val="Times New Roman"/>
        <family val="1"/>
      </rPr>
      <t xml:space="preserve"> Góp ý Sổ tay Giáo dục định hướng năm 2020;</t>
    </r>
  </si>
  <si>
    <t>HÀ, KIM ANH, NỮ</t>
  </si>
  <si>
    <r>
      <t>Nhiệm vụ 15:</t>
    </r>
    <r>
      <rPr>
        <sz val="13"/>
        <color indexed="8"/>
        <rFont val="Times New Roman"/>
        <family val="1"/>
      </rPr>
      <t xml:space="preserve"> Hỗ trợ điều phối HSSV phục vụ cho Đài truyền hình quay phim tại trường</t>
    </r>
  </si>
  <si>
    <t>THẮNG, NHUNG, GIANG</t>
  </si>
  <si>
    <r>
      <t>Nhiệm vụ 16:</t>
    </r>
    <r>
      <rPr>
        <sz val="13"/>
        <rFont val="Times New Roman"/>
        <family val="1"/>
      </rPr>
      <t xml:space="preserve"> Hỗ trợ công tác họp PHHS khối T4 / Hỗ trợ công tác tổ chức đối thoại giữa CB lớp, CB đoàn với ĐD lãnh đạo nhà trường</t>
    </r>
  </si>
  <si>
    <t xml:space="preserve">KIM ANH, THẮNG, CHI, NGỌC ANH, HƯƠNG, NỮ, NHUNG, GIANG, </t>
  </si>
  <si>
    <t>Ngày 20 tháng 6 năm 2020</t>
  </si>
  <si>
    <r>
      <rPr>
        <b/>
        <sz val="13"/>
        <color indexed="8"/>
        <rFont val="Times New Roman"/>
        <family val="1"/>
      </rPr>
      <t>Nhiệm vụ 1:</t>
    </r>
    <r>
      <rPr>
        <sz val="13"/>
        <color indexed="8"/>
        <rFont val="Times New Roman"/>
        <family val="1"/>
      </rPr>
      <t xml:space="preserve"> Tham gia chương trình tư vấn trực tuyến/tư vấn tuyển sinh các trường trong phạm vi Tp.HCM</t>
    </r>
  </si>
  <si>
    <r>
      <rPr>
        <b/>
        <sz val="13"/>
        <color indexed="8"/>
        <rFont val="Times New Roman"/>
        <family val="1"/>
      </rPr>
      <t>Nhiệm vụ 2:</t>
    </r>
    <r>
      <rPr>
        <sz val="13"/>
        <color indexed="8"/>
        <rFont val="Times New Roman"/>
        <family val="1"/>
      </rPr>
      <t xml:space="preserve"> Thực hiện hỗ trợ đo thân nhiệt HSSV</t>
    </r>
  </si>
  <si>
    <t>Nhân, Nhi, Dũng, Tuyết, Sơn, Thủy</t>
  </si>
  <si>
    <r>
      <rPr>
        <b/>
        <sz val="13"/>
        <color indexed="8"/>
        <rFont val="Times New Roman"/>
        <family val="1"/>
      </rPr>
      <t>Nhiệm vụ 5:</t>
    </r>
    <r>
      <rPr>
        <sz val="13"/>
        <color indexed="8"/>
        <rFont val="Times New Roman"/>
        <family val="1"/>
      </rPr>
      <t xml:space="preserve"> Hỗ trợ Trung tâm Lý Tự Trọng thi Tin học - Ngoại ngữ (Đợt ngày 17 và 31/05/2020)</t>
    </r>
  </si>
  <si>
    <t>Đào, Nhi, Thủy, Tuyết</t>
  </si>
  <si>
    <r>
      <rPr>
        <b/>
        <sz val="13"/>
        <color indexed="8"/>
        <rFont val="Times New Roman"/>
        <family val="1"/>
      </rPr>
      <t>Nhiệm vụ 6:</t>
    </r>
    <r>
      <rPr>
        <sz val="13"/>
        <color indexed="8"/>
        <rFont val="Times New Roman"/>
        <family val="1"/>
      </rPr>
      <t xml:space="preserve"> Hỗ trợ thi online tại khoa CNTT</t>
    </r>
  </si>
  <si>
    <t>Đào, Dũng</t>
  </si>
  <si>
    <r>
      <rPr>
        <b/>
        <sz val="13"/>
        <color indexed="8"/>
        <rFont val="Times New Roman"/>
        <family val="1"/>
      </rPr>
      <t>Nhiệm vụ 7:</t>
    </r>
    <r>
      <rPr>
        <sz val="13"/>
        <color indexed="8"/>
        <rFont val="Times New Roman"/>
        <family val="1"/>
      </rPr>
      <t xml:space="preserve"> Tham gia trực ca 3, thứ bảy</t>
    </r>
  </si>
  <si>
    <t>Nhân, Đào, Dũng, Tuyết, Thủy, Sơn</t>
  </si>
  <si>
    <r>
      <rPr>
        <b/>
        <sz val="13"/>
        <color indexed="8"/>
        <rFont val="Times New Roman"/>
        <family val="1"/>
      </rPr>
      <t>Nhiệm vụ 11:</t>
    </r>
    <r>
      <rPr>
        <sz val="13"/>
        <color indexed="8"/>
        <rFont val="Times New Roman"/>
        <family val="1"/>
      </rPr>
      <t xml:space="preserve"> Hỗ trợ Trung tâm Lý Tự Trọng thi Tin học - Ngoại ngữ (Đợt ngày 17 và 31/05/2020)</t>
    </r>
  </si>
  <si>
    <r>
      <rPr>
        <b/>
        <sz val="13"/>
        <color indexed="8"/>
        <rFont val="Times New Roman"/>
        <family val="1"/>
      </rPr>
      <t>Nhiệm vụ 12:</t>
    </r>
    <r>
      <rPr>
        <sz val="13"/>
        <color indexed="8"/>
        <rFont val="Times New Roman"/>
        <family val="1"/>
      </rPr>
      <t xml:space="preserve"> Hỗ trợ thi online tại khoa CNTT</t>
    </r>
  </si>
  <si>
    <r>
      <rPr>
        <b/>
        <sz val="13"/>
        <color indexed="8"/>
        <rFont val="Times New Roman"/>
        <family val="1"/>
      </rPr>
      <t>Nhiệm vụ 13:</t>
    </r>
    <r>
      <rPr>
        <sz val="13"/>
        <color indexed="8"/>
        <rFont val="Times New Roman"/>
        <family val="1"/>
      </rPr>
      <t xml:space="preserve"> Tham gia trực ca 3, thứ bảy</t>
    </r>
  </si>
  <si>
    <r>
      <rPr>
        <b/>
        <sz val="14"/>
        <color indexed="8"/>
        <rFont val="Times New Roman"/>
        <family val="1"/>
      </rPr>
      <t>Nhiệm vụ 11:</t>
    </r>
    <r>
      <rPr>
        <sz val="14"/>
        <color indexed="8"/>
        <rFont val="Times New Roman"/>
        <family val="1"/>
      </rPr>
      <t xml:space="preserve"> Lên kế hoạch tự đánh giá chất lượng tại Trung tâm</t>
    </r>
  </si>
  <si>
    <r>
      <rPr>
        <b/>
        <sz val="14"/>
        <color indexed="8"/>
        <rFont val="Times New Roman"/>
        <family val="1"/>
      </rPr>
      <t>Nhiệm vụ 12:</t>
    </r>
    <r>
      <rPr>
        <sz val="14"/>
        <color indexed="8"/>
        <rFont val="Times New Roman"/>
        <family val="1"/>
      </rPr>
      <t xml:space="preserve"> Thực hiện báo cáo cho Tổng cục Giáo dục nghề nghiệp</t>
    </r>
  </si>
  <si>
    <t>Chiến, Dương</t>
  </si>
  <si>
    <r>
      <rPr>
        <b/>
        <sz val="13"/>
        <color indexed="8"/>
        <rFont val="Times New Roman"/>
        <family val="1"/>
      </rPr>
      <t>Nhiệm vụ 1:</t>
    </r>
    <r>
      <rPr>
        <sz val="13"/>
        <color indexed="8"/>
        <rFont val="Times New Roman"/>
        <family val="1"/>
      </rPr>
      <t xml:space="preserve"> Tham gia trả đi tuyển sinh tại các trường THPT, trung tâm giáo dục thường xuyên các tỉnh</t>
    </r>
  </si>
  <si>
    <t>Từ tháng 01/20</t>
  </si>
  <si>
    <t>đến tháng 7/20</t>
  </si>
  <si>
    <t>Theo QĐ số 1579/QĐLTT-TC ngày 20/12/2019</t>
  </si>
  <si>
    <r>
      <t xml:space="preserve">Nhiệm vụ 2: </t>
    </r>
    <r>
      <rPr>
        <sz val="13"/>
        <color indexed="8"/>
        <rFont val="Times New Roman"/>
        <family val="1"/>
      </rPr>
      <t>Tham gia trả lời livestream tư vấn tuyển sinh và tư vấn giới thiệu việc làm</t>
    </r>
  </si>
  <si>
    <t>đến ngày 30/6/20</t>
  </si>
  <si>
    <t>1.
Chiến</t>
  </si>
  <si>
    <t xml:space="preserve"> Theo kế hoạch của nhà trường</t>
  </si>
  <si>
    <r>
      <rPr>
        <b/>
        <sz val="13"/>
        <color indexed="8"/>
        <rFont val="Times New Roman"/>
        <family val="1"/>
      </rPr>
      <t>Nhiệm vụ 4:</t>
    </r>
    <r>
      <rPr>
        <sz val="13"/>
        <color indexed="8"/>
        <rFont val="Times New Roman"/>
        <family val="1"/>
      </rPr>
      <t xml:space="preserve"> </t>
    </r>
  </si>
  <si>
    <t>Nhiêm vụ Trung tâm</t>
  </si>
  <si>
    <t>Từ ngày 4/20</t>
  </si>
  <si>
    <t>Kh số 268/KH-LTT-KT&amp;ĐBCL ngày 27/03/2020</t>
  </si>
  <si>
    <t>2. Chiến,
Dương</t>
  </si>
  <si>
    <t xml:space="preserve">CV 888/TCGDNN-ĐTCQ ngày 24/4/2020 </t>
  </si>
  <si>
    <t>Ngày 12 tháng 6 năm 2020</t>
  </si>
  <si>
    <t xml:space="preserve">              Nguyễn Văn Chiến</t>
  </si>
  <si>
    <r>
      <rPr>
        <b/>
        <sz val="13"/>
        <color indexed="8"/>
        <rFont val="Times New Roman"/>
        <family val="1"/>
      </rPr>
      <t xml:space="preserve">Nhiệm vụ 11: </t>
    </r>
    <r>
      <rPr>
        <sz val="13"/>
        <color indexed="8"/>
        <rFont val="Times New Roman"/>
        <family val="1"/>
      </rPr>
      <t>Lên kế hoạch tự đánh giá chất lượng tạo Trung tâm</t>
    </r>
  </si>
  <si>
    <r>
      <rPr>
        <b/>
        <sz val="13"/>
        <color indexed="8"/>
        <rFont val="Times New Roman"/>
        <family val="1"/>
      </rPr>
      <t>Nhiệm vụ 12:</t>
    </r>
    <r>
      <rPr>
        <sz val="13"/>
        <color indexed="8"/>
        <rFont val="Times New Roman"/>
        <family val="1"/>
      </rPr>
      <t xml:space="preserve"> Thực hiện báo cáo cho Tổng cục giáo dục nghề nghiệp</t>
    </r>
  </si>
  <si>
    <t>BẢNG XÁC ĐỊNH KHỐI LƯỢNG CÔNG VIỆC QUÝ II/2020</t>
  </si>
  <si>
    <r>
      <t xml:space="preserve">Nhiệm vụ 1: </t>
    </r>
    <r>
      <rPr>
        <sz val="13"/>
        <color indexed="8"/>
        <rFont val="Times New Roman"/>
        <family val="1"/>
      </rPr>
      <t>Vận động doanh nghiệp/ nhà hảo tâm tài trợ học bổng cho HSSV/thiết bị đào tạo…</t>
    </r>
  </si>
  <si>
    <t>Giá trị tài trợ từ 50 triệu trở lên</t>
  </si>
  <si>
    <t>Giá trị tài trợ từ 30 đến dưới 50 triệu</t>
  </si>
  <si>
    <t>Giá trị tài trợ từ 10 đến dưới 30 triệu</t>
  </si>
  <si>
    <t>Giá trị tài trợ dưới 10 triệu</t>
  </si>
  <si>
    <r>
      <rPr>
        <b/>
        <sz val="13"/>
        <color indexed="8"/>
        <rFont val="Times New Roman"/>
        <family val="1"/>
      </rPr>
      <t>Nhiệm vụ 2:</t>
    </r>
    <r>
      <rPr>
        <sz val="13"/>
        <color indexed="8"/>
        <rFont val="Times New Roman"/>
        <family val="1"/>
      </rPr>
      <t xml:space="preserve"> Giới thiệu Trường liên kết/ký kết hợp đồng đào tạo/tham gia các dự án với đối tác</t>
    </r>
  </si>
  <si>
    <r>
      <rPr>
        <b/>
        <sz val="13"/>
        <color indexed="8"/>
        <rFont val="Times New Roman"/>
        <family val="1"/>
      </rPr>
      <t>Nhiệm vụ 3:</t>
    </r>
    <r>
      <rPr>
        <sz val="13"/>
        <color indexed="8"/>
        <rFont val="Times New Roman"/>
        <family val="1"/>
      </rPr>
      <t xml:space="preserve"> Tham gia tư vấn tuyển sinh tại các tỉnh</t>
    </r>
  </si>
  <si>
    <r>
      <t>Nhiệm vụ 4:</t>
    </r>
    <r>
      <rPr>
        <sz val="13"/>
        <color indexed="8"/>
        <rFont val="Times New Roman"/>
        <family val="1"/>
      </rPr>
      <t xml:space="preserve"> Tham gia chương trình tư vấn trực tuyến/tư vấn tuyển sinh các trường trong TP. HCM</t>
    </r>
  </si>
  <si>
    <t>Tham gia 1 lần</t>
  </si>
  <si>
    <t>Tham gia từ 2 lần trở lên</t>
  </si>
  <si>
    <r>
      <t xml:space="preserve">Nhiệm vụ 6: </t>
    </r>
    <r>
      <rPr>
        <sz val="13"/>
        <color indexed="8"/>
        <rFont val="Times New Roman"/>
        <family val="1"/>
      </rPr>
      <t>Thực hiện hỗ trợ đo thân nhiệt HSSV( các ca trực đã được phân công), tính đến 30/6/2020</t>
    </r>
  </si>
  <si>
    <t>Tham gia từ 20 buổi trở lên</t>
  </si>
  <si>
    <t xml:space="preserve">Tham gia dưới 20 buổi </t>
  </si>
  <si>
    <r>
      <t xml:space="preserve">Nhiệm vụ 7: </t>
    </r>
    <r>
      <rPr>
        <sz val="13"/>
        <color indexed="8"/>
        <rFont val="Times New Roman"/>
        <family val="1"/>
      </rPr>
      <t>Tham gia Đề án xây dựng 12 nghề chất lượng cao</t>
    </r>
  </si>
  <si>
    <r>
      <t xml:space="preserve">Nhiệm vụ 8: </t>
    </r>
    <r>
      <rPr>
        <sz val="13"/>
        <color indexed="8"/>
        <rFont val="Times New Roman"/>
        <family val="1"/>
      </rPr>
      <t>Tổ chức hỗ trợ GV/HSSV giảng dạy học trực tuyến trong thời gian giãn cách xã hội</t>
    </r>
  </si>
  <si>
    <r>
      <t>Nhiệm vụ 9:</t>
    </r>
    <r>
      <rPr>
        <sz val="13"/>
        <color indexed="8"/>
        <rFont val="Times New Roman"/>
        <family val="1"/>
      </rPr>
      <t xml:space="preserve"> Giảng viên tham gia Ban soạn thảo đề thi tay nghề quốc gia (theo QĐ của tổng cục GDNN)</t>
    </r>
  </si>
  <si>
    <r>
      <t>Nhiệm vụ 10:</t>
    </r>
    <r>
      <rPr>
        <sz val="13"/>
        <color indexed="8"/>
        <rFont val="Times New Roman"/>
        <family val="1"/>
      </rPr>
      <t xml:space="preserve"> Chuẩn bị, đón tiếp các trường THCS, THPT đến tham quan trường</t>
    </r>
  </si>
  <si>
    <r>
      <rPr>
        <b/>
        <sz val="13"/>
        <color indexed="8"/>
        <rFont val="Times New Roman"/>
        <family val="1"/>
      </rPr>
      <t>Nhiệm vụ 11:</t>
    </r>
    <r>
      <rPr>
        <sz val="13"/>
        <color indexed="8"/>
        <rFont val="Times New Roman"/>
        <family val="1"/>
      </rPr>
      <t xml:space="preserve"> Kiểm tra Covid-19 toàn trường công nhân làm việc tại khu xây dựng Ký túc xá</t>
    </r>
  </si>
  <si>
    <r>
      <rPr>
        <b/>
        <sz val="13"/>
        <color indexed="8"/>
        <rFont val="Times New Roman"/>
        <family val="1"/>
      </rPr>
      <t>Nhiệm vụ 12:</t>
    </r>
    <r>
      <rPr>
        <sz val="13"/>
        <color indexed="8"/>
        <rFont val="Times New Roman"/>
        <family val="1"/>
      </rPr>
      <t xml:space="preserve">  Pha chế dung dịch rửa tay sát khuẩn phục vụ công tác phòng chống dịch tại trường</t>
    </r>
  </si>
  <si>
    <r>
      <rPr>
        <b/>
        <sz val="13"/>
        <color indexed="8"/>
        <rFont val="Times New Roman"/>
        <family val="1"/>
      </rPr>
      <t>Nhiệm vụ 13</t>
    </r>
    <r>
      <rPr>
        <sz val="13"/>
        <color indexed="8"/>
        <rFont val="Times New Roman"/>
        <family val="1"/>
      </rPr>
      <t>: Phun thuốc diệt khuẩn tại các khu vực theo yêu cầu</t>
    </r>
  </si>
  <si>
    <t>Ngày  22   tháng  6   năm 2020</t>
  </si>
  <si>
    <r>
      <t xml:space="preserve">TRƯỜNG CAO ĐẲNG LÝ TỰ TRỌNG
 THÀNH PHỐ HỒ CHÍ MINH
</t>
    </r>
    <r>
      <rPr>
        <b/>
        <sz val="12"/>
        <rFont val="Times New Roman"/>
        <family val="1"/>
      </rPr>
      <t>ĐƠN VỊ: KHOA KHOA HỌC CƠ BẢN</t>
    </r>
  </si>
  <si>
    <r>
      <t xml:space="preserve">Nhiệm vụ chung của nhà trường </t>
    </r>
    <r>
      <rPr>
        <b/>
        <sz val="12"/>
        <color indexed="10"/>
        <rFont val="Times New Roman"/>
        <family val="1"/>
      </rPr>
      <t>(tối đa 5%)</t>
    </r>
  </si>
  <si>
    <t>Tổng tỷ lệ nhiệm vụ</t>
  </si>
  <si>
    <t>Nhiệm vụ 18</t>
  </si>
  <si>
    <t>Nhiệm vụ 19</t>
  </si>
  <si>
    <t>Nhiệm vụ 20</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</si>
  <si>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</si>
  <si>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</si>
  <si>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</si>
  <si>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</si>
  <si>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</si>
  <si>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</si>
  <si>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</si>
  <si>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</si>
  <si>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</si>
  <si>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</si>
  <si>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</si>
  <si>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</si>
  <si>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</si>
  <si>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</si>
  <si>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</si>
  <si>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</si>
  <si>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</si>
  <si>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</si>
  <si>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</si>
  <si>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</si>
  <si>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</si>
  <si>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</si>
  <si>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</si>
  <si>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</si>
  <si>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</si>
  <si>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</si>
  <si>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</si>
  <si>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</si>
  <si>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</si>
  <si>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</si>
  <si>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</si>
  <si>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</si>
  <si>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</si>
  <si>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</si>
  <si>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</si>
  <si>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</si>
  <si>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</si>
  <si>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</si>
  <si>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</si>
  <si>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</si>
  <si>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</si>
  <si>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</si>
  <si>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</si>
  <si>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</si>
  <si>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</si>
  <si>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</si>
  <si>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</si>
  <si>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</si>
  <si>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</si>
  <si>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</si>
  <si>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</si>
  <si>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</si>
  <si>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</si>
  <si>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</si>
  <si>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</si>
  <si>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</si>
  <si>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</si>
  <si>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</si>
  <si>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</si>
  <si>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</si>
  <si>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</si>
  <si>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Tổng: 33</t>
  </si>
  <si>
    <t>Gh+A45:AA49i chú: Trọng số của mỗi công việc, được căn cứ vào mức độ phức tạp, thời gian thực hiện...do Trưởng đơn vị quyết định và không vượt quá 2%.</t>
  </si>
  <si>
    <t>I. KHỐI LƯỢNG CÔNG VIỆC CỦA NHÀ TRƯỜNG</t>
  </si>
  <si>
    <r>
      <rPr>
        <b/>
        <sz val="12"/>
        <color indexed="8"/>
        <rFont val="Times New Roman"/>
        <family val="1"/>
      </rPr>
      <t>Nhiệm vụ 1:</t>
    </r>
    <r>
      <rPr>
        <sz val="12"/>
        <color indexed="8"/>
        <rFont val="Times New Roman"/>
        <family val="1"/>
      </rPr>
      <t xml:space="preserve"> Vận động doanh nghiệp/ nhà hảo tâm tài trợ học bổng cho HS - SV/ Thiết bị đào tạo...  </t>
    </r>
  </si>
  <si>
    <t>Giá tài trợ từ 50 triệu trở lên</t>
  </si>
  <si>
    <t xml:space="preserve">Giá tài trợ từ 30 đến dưới 50 triệu </t>
  </si>
  <si>
    <t xml:space="preserve">Giá tài trợ từ 10 đến dưới 30 triệu </t>
  </si>
  <si>
    <t xml:space="preserve">Giá tài trợ dưới 10 triệu </t>
  </si>
  <si>
    <r>
      <t xml:space="preserve">Nhiệm vụ 2: </t>
    </r>
    <r>
      <rPr>
        <sz val="12"/>
        <color indexed="8"/>
        <rFont val="Times New Roman"/>
        <family val="1"/>
      </rPr>
      <t>Giới thiệu trường liên kết/ ký kết hợp đồng đào tạo/ Tham gia các dự án với đối tác</t>
    </r>
  </si>
  <si>
    <r>
      <t xml:space="preserve">Nhiệm vụ 3: </t>
    </r>
    <r>
      <rPr>
        <sz val="12"/>
        <color indexed="8"/>
        <rFont val="Times New Roman"/>
        <family val="1"/>
      </rPr>
      <t>Tham gia tư vấn tuyển sinh tại các tỉnh</t>
    </r>
  </si>
  <si>
    <r>
      <t xml:space="preserve">Nhiệm vụ 4: </t>
    </r>
    <r>
      <rPr>
        <sz val="12"/>
        <color indexed="8"/>
        <rFont val="Times New Roman"/>
        <family val="1"/>
      </rPr>
      <t>Tham gia tư vấn trực tuyến / Tư vấn tuyển sinh các trường trong TP. HCM</t>
    </r>
  </si>
  <si>
    <r>
      <t xml:space="preserve">Nhiệm vụ 5: </t>
    </r>
    <r>
      <rPr>
        <sz val="12"/>
        <color indexed="8"/>
        <rFont val="Times New Roman"/>
        <family val="1"/>
      </rPr>
      <t>Tham gia xây dựng chương trình bài giảng trực tuyến</t>
    </r>
  </si>
  <si>
    <r>
      <t xml:space="preserve">Nhiệm vụ 6: </t>
    </r>
    <r>
      <rPr>
        <sz val="12"/>
        <color indexed="8"/>
        <rFont val="Times New Roman"/>
        <family val="1"/>
      </rPr>
      <t>Thực hiện hỗ trợ đo thân nhiệt HS-SV ( các ca đã được phân công) tính đến 30/06/2020</t>
    </r>
  </si>
  <si>
    <t>Tham gia dưới 20 buổi trở lên</t>
  </si>
  <si>
    <r>
      <t xml:space="preserve">Nhiệm vụ 7: </t>
    </r>
    <r>
      <rPr>
        <sz val="12"/>
        <color indexed="8"/>
        <rFont val="Times New Roman"/>
        <family val="1"/>
      </rPr>
      <t>Tham gia Đề án xây dựng 12 nghề chất lượng cao</t>
    </r>
  </si>
  <si>
    <r>
      <t xml:space="preserve">Nhiệm vụ 8: </t>
    </r>
    <r>
      <rPr>
        <sz val="12"/>
        <color indexed="8"/>
        <rFont val="Times New Roman"/>
        <family val="1"/>
      </rPr>
      <t>Tổ chức hỗ trợ GV/ HSSV giảng dạy - Học trực tuyến trong thời gian giãn cách xã hội</t>
    </r>
  </si>
  <si>
    <r>
      <t xml:space="preserve">Nhiệm vụ 9: </t>
    </r>
    <r>
      <rPr>
        <sz val="12"/>
        <color indexed="8"/>
        <rFont val="Times New Roman"/>
        <family val="1"/>
      </rPr>
      <t>Giảng viên tham gia Ban soạn thảo đề thi tay nghề quốc gia ( Theo QĐ của Tổng cục GDNN)</t>
    </r>
  </si>
  <si>
    <r>
      <t xml:space="preserve">Nhiệm vụ 10: </t>
    </r>
    <r>
      <rPr>
        <sz val="12"/>
        <color indexed="8"/>
        <rFont val="Times New Roman"/>
        <family val="1"/>
      </rPr>
      <t>Chuẩn bị, đón tiếp các trường THCS, THPT đến tham quan Trường</t>
    </r>
  </si>
  <si>
    <t>II. KHỐI LƯỢNG CÔNG VIỆC CỦA ĐƠN VỊ KHCB</t>
  </si>
  <si>
    <r>
      <t xml:space="preserve">Nhiệm vụ 11: </t>
    </r>
    <r>
      <rPr>
        <sz val="12"/>
        <color indexed="8"/>
        <rFont val="Times New Roman"/>
        <family val="1"/>
      </rPr>
      <t>Viết bài Hội thảo cấp khoa</t>
    </r>
  </si>
  <si>
    <r>
      <rPr>
        <b/>
        <sz val="12"/>
        <color indexed="8"/>
        <rFont val="Times New Roman"/>
        <family val="1"/>
      </rPr>
      <t>Nhiệm vụ 12</t>
    </r>
    <r>
      <rPr>
        <sz val="12"/>
        <color indexed="8"/>
        <rFont val="Times New Roman"/>
        <family val="1"/>
      </rPr>
      <t>:  Báo cáo Hội thảo cấp khoa</t>
    </r>
  </si>
  <si>
    <r>
      <rPr>
        <b/>
        <sz val="12"/>
        <color indexed="8"/>
        <rFont val="Times New Roman"/>
        <family val="1"/>
      </rPr>
      <t>Nhiệm vụ 13</t>
    </r>
    <r>
      <rPr>
        <sz val="12"/>
        <color indexed="8"/>
        <rFont val="Times New Roman"/>
        <family val="1"/>
      </rPr>
      <t>:  Ban Tổ chức Hội thảo</t>
    </r>
  </si>
  <si>
    <t>Tham gia tiết mục Văn nghệ Hội thảo khoa học</t>
  </si>
  <si>
    <t>MC Hội thảo khoa học</t>
  </si>
  <si>
    <t>Ban biên tập</t>
  </si>
  <si>
    <r>
      <rPr>
        <b/>
        <sz val="12"/>
        <color indexed="8"/>
        <rFont val="Times New Roman"/>
        <family val="1"/>
      </rPr>
      <t>Nhiệm vụ 14</t>
    </r>
    <r>
      <rPr>
        <sz val="12"/>
        <color indexed="8"/>
        <rFont val="Times New Roman"/>
        <family val="1"/>
      </rPr>
      <t>:  Dạy học lại miễn phí</t>
    </r>
  </si>
  <si>
    <r>
      <rPr>
        <b/>
        <sz val="12"/>
        <color indexed="8"/>
        <rFont val="Times New Roman"/>
        <family val="1"/>
      </rPr>
      <t>Nhiệm vụ 15</t>
    </r>
    <r>
      <rPr>
        <sz val="12"/>
        <color indexed="8"/>
        <rFont val="Times New Roman"/>
        <family val="1"/>
      </rPr>
      <t>:  Mời Doanh nghiệp tham dự Hội thảo, viết bài hoặc báo cáo</t>
    </r>
  </si>
  <si>
    <r>
      <t xml:space="preserve">Nhiệm vụ 16:  </t>
    </r>
    <r>
      <rPr>
        <sz val="12"/>
        <color indexed="8"/>
        <rFont val="Times New Roman"/>
        <family val="1"/>
      </rPr>
      <t>Mời Doanh nghiệp tham dự chương trình tư vấn tuyển sinh trực tuyến</t>
    </r>
  </si>
  <si>
    <r>
      <t xml:space="preserve">Nhiệm vụ 17: </t>
    </r>
    <r>
      <rPr>
        <sz val="12"/>
        <color indexed="8"/>
        <rFont val="Times New Roman"/>
        <family val="1"/>
      </rPr>
      <t>Ủng hộ Hội thảo khoa học cấp khoa trên 1 triệu</t>
    </r>
  </si>
  <si>
    <t>Ủng hộ Hội thảo khoa học cấp khoa Từ 500.000 đến dưới 1 triệu</t>
  </si>
  <si>
    <t>Ủng hộ Hội thảo khoa học cấp khoa từ 1 triệu trở lên</t>
  </si>
  <si>
    <r>
      <t xml:space="preserve">Nhiệm vụ 18: </t>
    </r>
    <r>
      <rPr>
        <sz val="12"/>
        <color indexed="8"/>
        <rFont val="Times New Roman"/>
        <family val="1"/>
      </rPr>
      <t>Tham gia Xây dựng chương trình đào tạo môn học tiếng Anh theo CDIO</t>
    </r>
  </si>
  <si>
    <r>
      <rPr>
        <b/>
        <sz val="12"/>
        <color indexed="8"/>
        <rFont val="Times New Roman"/>
        <family val="1"/>
      </rPr>
      <t>Nhiệm vụ 19</t>
    </r>
    <r>
      <rPr>
        <sz val="12"/>
        <color indexed="8"/>
        <rFont val="Times New Roman"/>
        <family val="1"/>
      </rPr>
      <t xml:space="preserve">: Tham gia Xây dựng chương trình đào tạo ngành tiếng Anh: </t>
    </r>
  </si>
  <si>
    <r>
      <rPr>
        <b/>
        <sz val="12"/>
        <color indexed="8"/>
        <rFont val="Times New Roman"/>
        <family val="1"/>
      </rPr>
      <t>Nhiệm vụ 20:</t>
    </r>
    <r>
      <rPr>
        <sz val="12"/>
        <color indexed="8"/>
        <rFont val="Times New Roman"/>
        <family val="1"/>
      </rPr>
      <t xml:space="preserve"> Sáng kiến đồ dùng dạy học</t>
    </r>
  </si>
  <si>
    <t>TRƯỞNG  ĐƠN VỊ</t>
  </si>
  <si>
    <t>Thành Nam</t>
  </si>
  <si>
    <t>Thu Hiền - Thị Hồng</t>
  </si>
  <si>
    <t>Thanh Tú - Văn Bình - Phương Hà - Văn Đông - Thu Hà - Mỹ Trâm - Thị Thanh Tú</t>
  </si>
  <si>
    <t>Thị Hồng</t>
  </si>
  <si>
    <t>Huyền Nga - Ng Thanh Tú - Kiến Trúc - Văn Đông - Thu Hà - Thu Hiền - Thanh Thủy - Hồng Lan - Như Mai -Thành Nam - Thu Nga - Thị Thủy - Phi Hùng - Thái Hùng - Phương Thảo</t>
  </si>
  <si>
    <t>Thu Hà - Thành Nam</t>
  </si>
  <si>
    <t>Huyền Nga - Phương Hà - Thu Tâm - Thái Hùng</t>
  </si>
  <si>
    <t>Thu Hà - Thành Nam - Mỹ Trâm</t>
  </si>
  <si>
    <t>Thu Hà</t>
  </si>
  <si>
    <t>Ng Thanh Tú - Mỹ Trâm</t>
  </si>
  <si>
    <t>Phương Hà - Thanh Thủy - Thị Thanh Tú - Thị Thủy - Phi Hùng - Thái Hùng</t>
  </si>
  <si>
    <t>Phi Hùng - Thái Hùng</t>
  </si>
  <si>
    <t>Thu Hà - Thu Hiền - Thanh Thủy</t>
  </si>
  <si>
    <t>Văn Đông</t>
  </si>
  <si>
    <t>Ng Thanh Tú - Khắc Vũ - Mỹ Trâm - Kiên</t>
  </si>
  <si>
    <t>Huyền Nga - Thu Hà - Thu Hiền - Bảo Trân - Thị Thanh Tú - Thành Nam - Thu Nga - Thị Thủy - Phi Hùng - Thái Hùng</t>
  </si>
  <si>
    <t>THIỆN</t>
  </si>
  <si>
    <t>Chiến</t>
  </si>
  <si>
    <t>Uyên</t>
  </si>
  <si>
    <t>Uyên - Lan Anh - Huyền</t>
  </si>
  <si>
    <t>Nhiệm vụ 1: Vận độnganh nghiệp/ nhà hảo tâm tài trợ học bổng cho SV-HS/thiết bị đào tạo…</t>
  </si>
  <si>
    <t>Vận động tài trợ dưới 10 triệu</t>
  </si>
  <si>
    <t>Vận động tài trợ từ 10 triệu đến dưới 30 triệu</t>
  </si>
  <si>
    <t>Vận động tài trợ từ 30 triệu đến dưới 50 triệu</t>
  </si>
  <si>
    <t>Vận động tài trợ từ 50 triệu trở lên</t>
  </si>
  <si>
    <r>
      <rPr>
        <b/>
        <sz val="13"/>
        <color indexed="8"/>
        <rFont val="Times New Roman"/>
        <family val="1"/>
      </rPr>
      <t>Nhiệm vụ 2:</t>
    </r>
    <r>
      <rPr>
        <sz val="13"/>
        <color indexed="8"/>
        <rFont val="Times New Roman"/>
        <family val="1"/>
      </rPr>
      <t xml:space="preserve"> Giới thiệu trường liên kết/ký kết hợp đồng đào tạo/tham gia các dự án với đối tác</t>
    </r>
  </si>
  <si>
    <r>
      <rPr>
        <b/>
        <sz val="13"/>
        <color indexed="8"/>
        <rFont val="Times New Roman"/>
        <family val="1"/>
      </rPr>
      <t>Nhiệm vụ 4:</t>
    </r>
    <r>
      <rPr>
        <sz val="13"/>
        <color indexed="8"/>
        <rFont val="Times New Roman"/>
        <family val="1"/>
      </rPr>
      <t xml:space="preserve"> Tham gia chương trình tư vấn trực tuyến/tư vấn tuyển sinh các trường trong TP.HCM</t>
    </r>
  </si>
  <si>
    <t>Tham gia lần 1</t>
  </si>
  <si>
    <r>
      <rPr>
        <b/>
        <sz val="13"/>
        <color indexed="8"/>
        <rFont val="Times New Roman"/>
        <family val="1"/>
      </rPr>
      <t>Nhiệm vụ 5:</t>
    </r>
    <r>
      <rPr>
        <sz val="13"/>
        <color indexed="8"/>
        <rFont val="Times New Roman"/>
        <family val="1"/>
      </rPr>
      <t xml:space="preserve"> Tham gia xây dựng chương trình bài giảng trực tuyến</t>
    </r>
  </si>
  <si>
    <r>
      <rPr>
        <b/>
        <sz val="13"/>
        <color indexed="8"/>
        <rFont val="Times New Roman"/>
        <family val="1"/>
      </rPr>
      <t>Nhiệm vụ 6:</t>
    </r>
    <r>
      <rPr>
        <sz val="13"/>
        <color indexed="8"/>
        <rFont val="Times New Roman"/>
        <family val="1"/>
      </rPr>
      <t xml:space="preserve"> Thực hiện hỗ trợ đo thân nhiệt HS-SV(các ca trực đã được phân công) tính đến 30/6/20</t>
    </r>
  </si>
  <si>
    <r>
      <rPr>
        <b/>
        <sz val="13"/>
        <color indexed="8"/>
        <rFont val="Times New Roman"/>
        <family val="1"/>
      </rPr>
      <t>Nhiệm vụ 7:</t>
    </r>
    <r>
      <rPr>
        <sz val="13"/>
        <color indexed="8"/>
        <rFont val="Times New Roman"/>
        <family val="1"/>
      </rPr>
      <t xml:space="preserve"> Tham gia đề án xây dựng 12 nghề chất lượng cao</t>
    </r>
  </si>
  <si>
    <r>
      <t xml:space="preserve">Nhiệm vụ 8: </t>
    </r>
    <r>
      <rPr>
        <sz val="13"/>
        <color indexed="8"/>
        <rFont val="Times New Roman"/>
        <family val="1"/>
      </rPr>
      <t>Tổ chức hỗ trợ GV/HSSV giảng dạy - học trực tuyến trong thời gian giãn cách xã hội</t>
    </r>
  </si>
  <si>
    <r>
      <rPr>
        <b/>
        <sz val="13"/>
        <color indexed="8"/>
        <rFont val="Times New Roman"/>
        <family val="1"/>
      </rPr>
      <t>Nhiệm vụ 10:</t>
    </r>
    <r>
      <rPr>
        <sz val="13"/>
        <color indexed="8"/>
        <rFont val="Times New Roman"/>
        <family val="1"/>
      </rPr>
      <t xml:space="preserve"> Chuẩn bị đón tiếp các trường THCS/THPT đến tham quan Trường</t>
    </r>
  </si>
  <si>
    <r>
      <rPr>
        <b/>
        <sz val="13"/>
        <color indexed="8"/>
        <rFont val="Times New Roman"/>
        <family val="1"/>
      </rPr>
      <t>Nhiệm vụ 13:</t>
    </r>
    <r>
      <rPr>
        <sz val="13"/>
        <color indexed="8"/>
        <rFont val="Times New Roman"/>
        <family val="1"/>
      </rPr>
      <t xml:space="preserve"> Tham gia hội thảo khoa học cấp khoa  </t>
    </r>
  </si>
  <si>
    <t>Viết bài hội thảo được đăng trong kỷ yếu khoa</t>
  </si>
  <si>
    <t>Ngày 22 tháng 06 năm 2020</t>
  </si>
  <si>
    <t>Đình Khải - Phương Hồng</t>
  </si>
  <si>
    <t>Vinh</t>
  </si>
  <si>
    <t>Phương Hồng</t>
  </si>
  <si>
    <t>Vinh - Đình Khải - Anh Tuấn - Đức Pháp - Quang Khải - Khắc Huy</t>
  </si>
  <si>
    <t>Đình Khải - Đức Pháp - Tiến Dũng - Khắc Huy</t>
  </si>
  <si>
    <t>Vinh - Đình Khải  - Quang Khải - Tiến Dũng - Khắc Huy</t>
  </si>
  <si>
    <t>Anh Tuấn - Tiến Dũng</t>
  </si>
  <si>
    <r>
      <rPr>
        <b/>
        <sz val="13"/>
        <color indexed="8"/>
        <rFont val="Times New Roman"/>
        <family val="1"/>
      </rPr>
      <t>Nhiệm vụ 11:</t>
    </r>
    <r>
      <rPr>
        <sz val="13"/>
        <color indexed="8"/>
        <rFont val="Times New Roman"/>
        <family val="1"/>
      </rPr>
      <t xml:space="preserve"> Sửa chữa các máy móc thiết bị</t>
    </r>
  </si>
  <si>
    <r>
      <rPr>
        <b/>
        <sz val="13"/>
        <color indexed="8"/>
        <rFont val="Times New Roman"/>
        <family val="1"/>
      </rPr>
      <t>Nhiệm vụ 12</t>
    </r>
    <r>
      <rPr>
        <sz val="13"/>
        <color indexed="8"/>
        <rFont val="Times New Roman"/>
        <family val="1"/>
      </rPr>
      <t>: Chủ trì các câu lạc bộ cơ khí sinh hoạt hàng tuần</t>
    </r>
  </si>
  <si>
    <t>Trình bày báo cáo tại buổi hội thảo</t>
  </si>
  <si>
    <t>Vinh - Đình Khải - Anh Tuấn - Đức Pháp - Quang Khải - Ngọc Quỳnh - Minh Thông - Thị Hồng - Phước Tuấn - Thanh Giang - Văn Sơn - Khắc Huy</t>
  </si>
  <si>
    <t>Vinh - Đình Khải - Anh Tuấn - Đức Pháp - Quang Khải</t>
  </si>
  <si>
    <r>
      <rPr>
        <b/>
        <sz val="13"/>
        <color indexed="8"/>
        <rFont val="Times New Roman"/>
        <family val="1"/>
      </rPr>
      <t>Nhiệm vụ 1:</t>
    </r>
    <r>
      <rPr>
        <sz val="13"/>
        <color indexed="8"/>
        <rFont val="Times New Roman"/>
        <family val="1"/>
      </rPr>
      <t xml:space="preserve"> Vận động doanh nghiệp/ nhà hảo tâm tài trợ học bổng cho HS-SV/ thiết bị đào tạo...  </t>
    </r>
  </si>
  <si>
    <t xml:space="preserve">Giá trị tài trợ từ 30 đến dưới 50 triệu </t>
  </si>
  <si>
    <t>Giá trị tài trợ từ 10 triệu đến dưới 30 triệu</t>
  </si>
  <si>
    <t>Giá trị tài trợd dưới 10 triệu</t>
  </si>
  <si>
    <r>
      <rPr>
        <b/>
        <sz val="13"/>
        <color indexed="8"/>
        <rFont val="Times New Roman"/>
        <family val="1"/>
      </rPr>
      <t>Nhiệm vụ 2:</t>
    </r>
    <r>
      <rPr>
        <sz val="13"/>
        <color indexed="8"/>
        <rFont val="Times New Roman"/>
        <family val="1"/>
      </rPr>
      <t xml:space="preserve"> Giới thiệu Trường liên kết/ ký kết hợp đồng đào tạo/ tham gia các dự án với đối tác</t>
    </r>
  </si>
  <si>
    <t>3/5/2020</t>
  </si>
  <si>
    <t>20/6/2020</t>
  </si>
  <si>
    <t xml:space="preserve">Giới thiệu tâp đoàn Sojizt, Nhật bản và tìm cơ hội hợp tác (Nguyễn Ngọc Trang); Tham gia dự án đào tạo nghề bánh
</t>
  </si>
  <si>
    <r>
      <rPr>
        <b/>
        <sz val="13"/>
        <color indexed="8"/>
        <rFont val="Times New Roman"/>
        <family val="1"/>
      </rPr>
      <t>Nhiệm vụ 3:</t>
    </r>
    <r>
      <rPr>
        <sz val="13"/>
        <color indexed="8"/>
        <rFont val="Times New Roman"/>
        <family val="1"/>
      </rPr>
      <t xml:space="preserve"> Tham gia tư vấn tuyển sinh tại các tỉnh.</t>
    </r>
  </si>
  <si>
    <r>
      <t xml:space="preserve">Nhiệm vụ 4: </t>
    </r>
    <r>
      <rPr>
        <sz val="13"/>
        <color indexed="8"/>
        <rFont val="Times New Roman"/>
        <family val="1"/>
      </rPr>
      <t>Tham gia chương trình tư vấn trực tuyến/ tư vấn tuyển sinh các trường trong TP. HCM</t>
    </r>
  </si>
  <si>
    <r>
      <t>-</t>
    </r>
    <r>
      <rPr>
        <sz val="13"/>
        <color indexed="8"/>
        <rFont val="Times New Roman"/>
        <family val="1"/>
      </rPr>
      <t xml:space="preserve"> Tham gia 1 lần</t>
    </r>
  </si>
  <si>
    <t>26/5/2020</t>
  </si>
  <si>
    <t xml:space="preserve">Tham gia Livestream (Nguyễn Ngọc Trang)
</t>
  </si>
  <si>
    <r>
      <t>-</t>
    </r>
    <r>
      <rPr>
        <sz val="13"/>
        <color indexed="8"/>
        <rFont val="Times New Roman"/>
        <family val="1"/>
      </rPr>
      <t xml:space="preserve"> Tham gia từ 2 lần trở lên</t>
    </r>
  </si>
  <si>
    <t>22/5/2020</t>
  </si>
  <si>
    <t>27/5/2020</t>
  </si>
  <si>
    <t xml:space="preserve">Tham gia Tư vấn tuyển sinh với cô Thùy P. TS-ĐT (Lê Tiến Dũng); </t>
  </si>
  <si>
    <r>
      <rPr>
        <b/>
        <sz val="13"/>
        <color indexed="8"/>
        <rFont val="Times New Roman"/>
        <family val="1"/>
      </rPr>
      <t>Nhiệm vụ 5:</t>
    </r>
    <r>
      <rPr>
        <sz val="13"/>
        <color indexed="8"/>
        <rFont val="Times New Roman"/>
        <family val="1"/>
      </rPr>
      <t xml:space="preserve"> Tham gia xây dựng chương trình bải giảng trực tuyến</t>
    </r>
  </si>
  <si>
    <r>
      <rPr>
        <b/>
        <sz val="13"/>
        <color indexed="8"/>
        <rFont val="Times New Roman"/>
        <family val="1"/>
      </rPr>
      <t>Nhiệm vụ 6:</t>
    </r>
    <r>
      <rPr>
        <sz val="13"/>
        <color indexed="8"/>
        <rFont val="Times New Roman"/>
        <family val="1"/>
      </rPr>
      <t xml:space="preserve"> Thực hiện hỗ trợ đo thân nhiệt HS-SV (các ca trực đã được phân công), tính đến 30/6/2020.</t>
    </r>
  </si>
  <si>
    <r>
      <t>-</t>
    </r>
    <r>
      <rPr>
        <sz val="13"/>
        <color indexed="8"/>
        <rFont val="Times New Roman"/>
        <family val="1"/>
      </rPr>
      <t xml:space="preserve"> Tham gia từ 20 buổi trở lên</t>
    </r>
  </si>
  <si>
    <r>
      <t>-</t>
    </r>
    <r>
      <rPr>
        <sz val="13"/>
        <color indexed="8"/>
        <rFont val="Times New Roman"/>
        <family val="1"/>
      </rPr>
      <t xml:space="preserve"> Tham gia dưới 20 buổi</t>
    </r>
  </si>
  <si>
    <r>
      <rPr>
        <b/>
        <sz val="13"/>
        <color indexed="8"/>
        <rFont val="Times New Roman"/>
        <family val="1"/>
      </rPr>
      <t>Nhiệm vụ 7:</t>
    </r>
    <r>
      <rPr>
        <sz val="13"/>
        <color indexed="8"/>
        <rFont val="Times New Roman"/>
        <family val="1"/>
      </rPr>
      <t xml:space="preserve"> Tham gia Đề án xây dựng 12 nghề chất lượng cao</t>
    </r>
  </si>
  <si>
    <r>
      <t xml:space="preserve">Nhiệm vụ 8: </t>
    </r>
    <r>
      <rPr>
        <sz val="13"/>
        <color indexed="8"/>
        <rFont val="Times New Roman"/>
        <family val="1"/>
      </rPr>
      <t>Tổ chức, hỗ trợ GV/HSSV giảng dạy - học trực tuyến trong thời gian giãn cách xã hội</t>
    </r>
  </si>
  <si>
    <r>
      <rPr>
        <b/>
        <sz val="13"/>
        <color indexed="8"/>
        <rFont val="Times New Roman"/>
        <family val="1"/>
      </rPr>
      <t>Nhiệm vụ 9:</t>
    </r>
    <r>
      <rPr>
        <sz val="13"/>
        <color indexed="8"/>
        <rFont val="Times New Roman"/>
        <family val="1"/>
      </rPr>
      <t xml:space="preserve"> GV tham gia Ban soạn thảo đề thi tay nghề quốc gia (Theo QĐ của Tổng cục GDNN)</t>
    </r>
  </si>
  <si>
    <r>
      <rPr>
        <b/>
        <sz val="13"/>
        <color indexed="8"/>
        <rFont val="Times New Roman"/>
        <family val="1"/>
      </rPr>
      <t>Nhiệm vụ 10:</t>
    </r>
    <r>
      <rPr>
        <sz val="13"/>
        <color indexed="8"/>
        <rFont val="Times New Roman"/>
        <family val="1"/>
      </rPr>
      <t xml:space="preserve"> Chuẩn bị, đón tiếp các trường THCS, THPT đến tham quan trường</t>
    </r>
  </si>
  <si>
    <r>
      <rPr>
        <b/>
        <sz val="13"/>
        <color indexed="8"/>
        <rFont val="Times New Roman"/>
        <family val="1"/>
      </rPr>
      <t xml:space="preserve">Nhiệm vụ 11: </t>
    </r>
    <r>
      <rPr>
        <sz val="13"/>
        <color indexed="8"/>
        <rFont val="Times New Roman"/>
        <family val="1"/>
      </rPr>
      <t xml:space="preserve"> Kết hợp với Assist tổ chức lễ bế giảng khóa 1 và khai giảng khóa 2 và 3 lớp đào tạo nghề Bánh</t>
    </r>
  </si>
  <si>
    <t>03/6//2020</t>
  </si>
  <si>
    <t>Nguyễn Ngọc Trang
Lê Tiến Dũng; Huỳnh Thị Cẩm Hoa</t>
  </si>
  <si>
    <r>
      <rPr>
        <b/>
        <sz val="13"/>
        <color indexed="8"/>
        <rFont val="Times New Roman"/>
        <family val="1"/>
      </rPr>
      <t>Nhiệm vụ 12: Biên tập lại nội dung liên quan trong</t>
    </r>
    <r>
      <rPr>
        <sz val="13"/>
        <color indexed="8"/>
        <rFont val="Times New Roman"/>
        <family val="1"/>
      </rPr>
      <t xml:space="preserve"> Sổ tay định hướng cho P. TT-CTHSSV</t>
    </r>
  </si>
  <si>
    <t>03/6/2020</t>
  </si>
  <si>
    <r>
      <rPr>
        <b/>
        <sz val="13"/>
        <color indexed="8"/>
        <rFont val="Times New Roman"/>
        <family val="1"/>
      </rPr>
      <t xml:space="preserve">Nhiệm vụ 13: Chuẩn bị cho đài truyền hình </t>
    </r>
    <r>
      <rPr>
        <sz val="13"/>
        <color indexed="8"/>
        <rFont val="Times New Roman"/>
        <family val="1"/>
      </rPr>
      <t>quay phim Trung tâm Đào tạo nghề Bánh 2 ngày</t>
    </r>
  </si>
  <si>
    <t>09/6/2020</t>
  </si>
  <si>
    <t>Nguyễn Ngọc Trang; Huỳnh T Cẩm Hoa
Lê Tiến Dũng</t>
  </si>
  <si>
    <t>Nhiệm vụ 14: Chuẩn bị hồ sơ xin cấp phép an toàn lao động, vệ sinh lao động hạng A</t>
  </si>
  <si>
    <t>Tháng 4</t>
  </si>
  <si>
    <t>Nhiệm vụ 15: Biên soạn giáo trình huấn luyện an toàn lao động, vệ sinh lao động hạng A</t>
  </si>
  <si>
    <t>Tháng 5</t>
  </si>
  <si>
    <t>Tháng 6</t>
  </si>
  <si>
    <t>Nhiệm vụ 16: Xin giấy phép đào tạo thường xuyên dưới 3 tháng theo Thông tư 43</t>
  </si>
  <si>
    <t xml:space="preserve">Huỳnh Chí </t>
  </si>
  <si>
    <t>Giỏi</t>
  </si>
  <si>
    <r>
      <rPr>
        <b/>
        <sz val="13"/>
        <color indexed="8"/>
        <rFont val="Times New Roman"/>
        <family val="1"/>
      </rPr>
      <t>Nhiệm vụ 1:</t>
    </r>
    <r>
      <rPr>
        <sz val="13"/>
        <color indexed="8"/>
        <rFont val="Times New Roman"/>
        <family val="1"/>
      </rPr>
      <t xml:space="preserve"> Vận động doanh nghiệp/nhà hảo tâm tài trợ học bổng cho HSSV/thiết bị đào tạo</t>
    </r>
  </si>
  <si>
    <r>
      <rPr>
        <b/>
        <sz val="13"/>
        <color indexed="8"/>
        <rFont val="Times New Roman"/>
        <family val="1"/>
      </rPr>
      <t>Nhiệm vụ 2:</t>
    </r>
    <r>
      <rPr>
        <sz val="13"/>
        <color indexed="8"/>
        <rFont val="Times New Roman"/>
        <family val="1"/>
      </rPr>
      <t xml:space="preserve"> Giới thiệu trường liên kết/ký kết hợp đồng đào tạo/tham gia các dự án vơi đối tác </t>
    </r>
  </si>
  <si>
    <r>
      <t xml:space="preserve">Nhiệm vụ 4: </t>
    </r>
    <r>
      <rPr>
        <sz val="13"/>
        <color indexed="8"/>
        <rFont val="Times New Roman"/>
        <family val="1"/>
      </rPr>
      <t>Tham gia soạn thảo hồ sơ cải cách hành chính công năm 2020 tại phòng KH-TC</t>
    </r>
  </si>
  <si>
    <t>30/06/2020</t>
  </si>
  <si>
    <t>Cô Thùy</t>
  </si>
  <si>
    <t>T. Giang, cô Tiên</t>
  </si>
  <si>
    <r>
      <t>Nhiệm vụ 6:</t>
    </r>
    <r>
      <rPr>
        <sz val="13"/>
        <color indexed="8"/>
        <rFont val="Times New Roman"/>
        <family val="1"/>
      </rPr>
      <t xml:space="preserve"> Lập báo cáo số liệu tham gia dự án ODA "Chương trình kỹ năng và kiến thức cho tăng trưởng kinh tế toàn diện" sử dụng vốn vay của Ngân hàng phát triển châu Á (ADB) tài trợ theo nghị định số 43/2006/NĐ-CP ngày 25/04/2006 của Chính phủ và Thông tư số 71/2006/TT-BTC ngày 09/08/2006 của Bộ tài chính.</t>
    </r>
  </si>
  <si>
    <t>T Nghĩa, T Hiệp, cô Như, Giang, Thúy, Trang</t>
  </si>
  <si>
    <r>
      <t xml:space="preserve">Nhiệm vụ 8: </t>
    </r>
    <r>
      <rPr>
        <sz val="13"/>
        <color indexed="8"/>
        <rFont val="Times New Roman"/>
        <family val="1"/>
      </rPr>
      <t xml:space="preserve"> Tham gia kiểm tra  hồ sơ liên kết đào tạo giữa Đại học Công Nghiệp TP.HCM và Trường CĐ Lý Tự Trọng</t>
    </r>
  </si>
  <si>
    <r>
      <rPr>
        <b/>
        <sz val="13"/>
        <color indexed="8"/>
        <rFont val="Times New Roman"/>
        <family val="1"/>
      </rPr>
      <t>Nhiệm vụ 9:</t>
    </r>
    <r>
      <rPr>
        <sz val="13"/>
        <color indexed="8"/>
        <rFont val="Times New Roman"/>
        <family val="1"/>
      </rPr>
      <t xml:space="preserve"> Tham gia quyết toán kinh phí biên soạn xây dựng chương trình, giáo trình môn học xanh hóa ngành ô tô</t>
    </r>
  </si>
  <si>
    <r>
      <t xml:space="preserve">Nhiệm vụ 10: </t>
    </r>
    <r>
      <rPr>
        <sz val="13"/>
        <color indexed="8"/>
        <rFont val="Times New Roman"/>
        <family val="1"/>
      </rPr>
      <t>Chuẩn bị, đón tiếp các trường THCS, THPT đến tham quan Trường</t>
    </r>
  </si>
  <si>
    <t>T Nghĩa, T Hiệp, cô Trang</t>
  </si>
  <si>
    <r>
      <rPr>
        <b/>
        <sz val="13"/>
        <color indexed="8"/>
        <rFont val="Times New Roman"/>
        <family val="1"/>
      </rPr>
      <t>Nhiệm vụ 11:</t>
    </r>
    <r>
      <rPr>
        <sz val="13"/>
        <color indexed="8"/>
        <rFont val="Times New Roman"/>
        <family val="1"/>
      </rPr>
      <t xml:space="preserve">  Tư vấn tuyển sinh trực tuyến (live stream)</t>
    </r>
  </si>
  <si>
    <t>T Nghĩa, T Hiệp, T Tuấn, cô Trang, cô Như.</t>
  </si>
  <si>
    <r>
      <rPr>
        <b/>
        <sz val="13"/>
        <color indexed="8"/>
        <rFont val="Times New Roman"/>
        <family val="1"/>
      </rPr>
      <t>Nhiệm vụ 12:</t>
    </r>
    <r>
      <rPr>
        <sz val="13"/>
        <color indexed="8"/>
        <rFont val="Times New Roman"/>
        <family val="1"/>
      </rPr>
      <t xml:space="preserve"> Phân công trực đón đoàn kiểm tra mở ngành của Tổng cục GDNN </t>
    </r>
  </si>
  <si>
    <t>T Nghĩa, cô Trang</t>
  </si>
  <si>
    <r>
      <t>Nhiệm vụ 13:</t>
    </r>
    <r>
      <rPr>
        <sz val="13"/>
        <color indexed="8"/>
        <rFont val="Times New Roman"/>
        <family val="1"/>
      </rPr>
      <t xml:space="preserve"> Tham quan doanh nghiệp phục vụ công tác quảng bá tuyển sinh</t>
    </r>
  </si>
  <si>
    <t>25/6/2020</t>
  </si>
  <si>
    <t>Thúy, Nghĩa</t>
  </si>
  <si>
    <r>
      <t xml:space="preserve">Nhiệm vụ 14: </t>
    </r>
    <r>
      <rPr>
        <sz val="13"/>
        <color indexed="8"/>
        <rFont val="Times New Roman"/>
        <family val="1"/>
      </rPr>
      <t>Cập nhật phần mềm Misa ở phòng máy F1.2-06</t>
    </r>
  </si>
  <si>
    <t>31/05/2020</t>
  </si>
  <si>
    <r>
      <rPr>
        <b/>
        <sz val="13"/>
        <color indexed="8"/>
        <rFont val="Times New Roman"/>
        <family val="1"/>
      </rPr>
      <t>Nhiệm vụ 15:</t>
    </r>
    <r>
      <rPr>
        <sz val="13"/>
        <color indexed="8"/>
        <rFont val="Times New Roman"/>
        <family val="1"/>
      </rPr>
      <t>Đề nghị cài phần mềm Misa ở phòng thư viện, phục vụ cho sv tự học</t>
    </r>
  </si>
  <si>
    <t>Thúy, Thùy</t>
  </si>
  <si>
    <r>
      <rPr>
        <b/>
        <sz val="13"/>
        <color indexed="8"/>
        <rFont val="Times New Roman"/>
        <family val="1"/>
      </rPr>
      <t>Nhiệm vụ 16:</t>
    </r>
    <r>
      <rPr>
        <sz val="13"/>
        <color indexed="8"/>
        <rFont val="Times New Roman"/>
        <family val="1"/>
      </rPr>
      <t xml:space="preserve"> Mời  doanh nghiệp và cựu sv tham gia live stream </t>
    </r>
  </si>
  <si>
    <t>31/07/2020</t>
  </si>
  <si>
    <r>
      <rPr>
        <b/>
        <sz val="13"/>
        <color indexed="8"/>
        <rFont val="Times New Roman"/>
        <family val="1"/>
      </rPr>
      <t>Nhiệm vụ 17:</t>
    </r>
    <r>
      <rPr>
        <sz val="13"/>
        <color indexed="8"/>
        <rFont val="Times New Roman"/>
        <family val="1"/>
      </rPr>
      <t xml:space="preserve"> Ngoài 2 lớp 19C2-QTD1, 18T4-THU1, chủ nhiệm thêm 19T4-LGT1 (từ 15/6)</t>
    </r>
  </si>
  <si>
    <t>15/6/2020</t>
  </si>
  <si>
    <t>22/08/2020</t>
  </si>
  <si>
    <t>TP. Hồ Chí Minh, ngày 22 tháng 6 năm 2020</t>
  </si>
  <si>
    <t xml:space="preserve">Nhiệm vụ chung của nhà trường </t>
  </si>
  <si>
    <t>Nguyễn Hoàng Vinh</t>
  </si>
  <si>
    <t>Đỗ Hoàng Duy</t>
  </si>
  <si>
    <t>Nguyễn Khắc Huân</t>
  </si>
  <si>
    <t>Tỉ lệ</t>
  </si>
  <si>
    <t>Anh Tuấn - Tín</t>
  </si>
  <si>
    <t>Thịnh - Phúc Bảo - Tín -Thế Sơn - Đông</t>
  </si>
  <si>
    <r>
      <t>Nhiệm vụ 7:</t>
    </r>
    <r>
      <rPr>
        <sz val="13"/>
        <color indexed="8"/>
        <rFont val="Times New Roman"/>
        <family val="1"/>
      </rPr>
      <t xml:space="preserve"> Tham gia Đề án xây dựng 12 nghề chất lượng cao</t>
    </r>
  </si>
  <si>
    <t>Thịnh- Tuấn</t>
  </si>
  <si>
    <t>Mạnh - Nguyên - Quốc Bảo</t>
  </si>
  <si>
    <r>
      <rPr>
        <b/>
        <sz val="13"/>
        <color indexed="8"/>
        <rFont val="Times New Roman"/>
        <family val="1"/>
      </rPr>
      <t>Nhiệm vụ 11:</t>
    </r>
    <r>
      <rPr>
        <sz val="13"/>
        <color indexed="8"/>
        <rFont val="Times New Roman"/>
        <family val="1"/>
      </rPr>
      <t xml:space="preserve"> Tham gia xây dựng các chương trình đào tạo (chất lượng cao, CDIO, đào tạo thí điểm, biên soạn xây dựng chương trình liên kết với Vinfast. …) </t>
    </r>
  </si>
  <si>
    <t>Th.Thịnh, Anh Tuấn, Mạnh, Quốc Bảo, Nguyên</t>
  </si>
  <si>
    <r>
      <rPr>
        <b/>
        <sz val="13"/>
        <color indexed="8"/>
        <rFont val="Times New Roman"/>
        <family val="1"/>
      </rPr>
      <t>Nhiệm vụ 12:</t>
    </r>
    <r>
      <rPr>
        <sz val="13"/>
        <color indexed="8"/>
        <rFont val="Times New Roman"/>
        <family val="1"/>
      </rPr>
      <t xml:space="preserve"> Tham gia xây dựng chuẩn đầu ra ngành sơn tĩnh điện và xi mạ </t>
    </r>
  </si>
  <si>
    <t>cả khoa, trừ Th. Minh Tuấn</t>
  </si>
  <si>
    <t>tháng 4</t>
  </si>
  <si>
    <t>tháng 6</t>
  </si>
  <si>
    <t>tháng 5</t>
  </si>
  <si>
    <r>
      <rPr>
        <b/>
        <sz val="13"/>
        <rFont val="Times New Roman"/>
        <family val="1"/>
      </rPr>
      <t>Nhiệm vụ 14:</t>
    </r>
    <r>
      <rPr>
        <sz val="13"/>
        <rFont val="Times New Roman"/>
        <family val="1"/>
        <charset val="163"/>
      </rPr>
      <t xml:space="preserve"> Có bài hội thảo đăng trên kỷ yếu của khoa (1%) có báo cáo hội thảo (1%)</t>
    </r>
  </si>
  <si>
    <r>
      <rPr>
        <b/>
        <sz val="13"/>
        <rFont val="Times New Roman"/>
        <family val="1"/>
      </rPr>
      <t>Nhiệm vụ 15:</t>
    </r>
    <r>
      <rPr>
        <sz val="13"/>
        <rFont val="Times New Roman"/>
        <family val="1"/>
        <charset val="163"/>
      </rPr>
      <t xml:space="preserve"> Mời TS Trần Thị Thảo ĐHSPKT về hướng dẫn cho GV trong khoa kinh nghiệm dạy trực tuyến (2%)</t>
    </r>
  </si>
  <si>
    <t>Ngày 24 tháng 6  năm 2020</t>
  </si>
  <si>
    <r>
      <t xml:space="preserve">Nhiệm vụ 11:  </t>
    </r>
    <r>
      <rPr>
        <sz val="13"/>
        <rFont val="Times New Roman"/>
        <family val="1"/>
      </rPr>
      <t>Soạn câu hỏi, làm thư ký tổng hợp câu hỏi trắc nghiệm, rà soát và duyệt ngân hàng câu hỏi trắc nghiệm, Góp ý để chỉnh sửa câu hỏi trắc nghiệm môn GDCT, trung cấp (1%) tổ GDCT</t>
    </r>
  </si>
  <si>
    <r>
      <rPr>
        <b/>
        <sz val="13"/>
        <rFont val="Times New Roman"/>
        <family val="1"/>
      </rPr>
      <t>Nhiệm vụ 12:</t>
    </r>
    <r>
      <rPr>
        <sz val="13"/>
        <rFont val="Times New Roman"/>
        <family val="1"/>
      </rPr>
      <t xml:space="preserve">  Tham gian tổ chức cuộc thi cuộc thi 45 năm GP Miền Nam thống nhất đất nước và 130 năm sinh nhật Bác (làm kế hoạch và tổ chức thi 1%, tạo bài thi, chấm thi trên mạng 1%)</t>
    </r>
  </si>
  <si>
    <r>
      <rPr>
        <b/>
        <sz val="13"/>
        <rFont val="Times New Roman"/>
        <family val="1"/>
      </rPr>
      <t>Nhiệm vụ 13:</t>
    </r>
    <r>
      <rPr>
        <sz val="13"/>
        <rFont val="Times New Roman"/>
        <family val="1"/>
      </rPr>
      <t xml:space="preserve"> Hỗ trợ khoa tổ chức hội thảo KH của khoa năm học 2019-2020  (</t>
    </r>
  </si>
  <si>
    <r>
      <rPr>
        <b/>
        <sz val="13"/>
        <rFont val="Times New Roman"/>
        <family val="1"/>
      </rPr>
      <t>Nhiệm vụ 4:</t>
    </r>
    <r>
      <rPr>
        <sz val="13"/>
        <rFont val="Times New Roman"/>
        <family val="1"/>
      </rPr>
      <t xml:space="preserve"> Tư vấn tuyển sinh trực trực tuyến 2%</t>
    </r>
  </si>
  <si>
    <t xml:space="preserve"> (cô H Thu)</t>
  </si>
  <si>
    <t>(Cô Nhật Minh)</t>
  </si>
  <si>
    <t>Huyên, Quỳnh, Vân, Trang, Thu, Thơm, Dinh, Vinh, Thắm, Hường, Trang, Kiệt, Ngát</t>
  </si>
  <si>
    <t>Vân</t>
  </si>
  <si>
    <t>Huyên, Quỳnh, Vân, Trang, Thu, Thơm, Dũng, Dinh, Vinh, Thắm, Hường, T.Trang, Nhật Minh</t>
  </si>
  <si>
    <t>Trang, H Trang, Vân, Minh, Quỳnh</t>
  </si>
  <si>
    <r>
      <t xml:space="preserve"> Hường 2%,</t>
    </r>
    <r>
      <rPr>
        <b/>
        <sz val="12"/>
        <rFont val="Times New Roman"/>
        <family val="1"/>
      </rPr>
      <t xml:space="preserve">Vinh 2%, Dinh 2%, P Trang 1% </t>
    </r>
  </si>
  <si>
    <r>
      <rPr>
        <b/>
        <sz val="13"/>
        <rFont val="Times New Roman"/>
        <family val="1"/>
      </rPr>
      <t>Nhiệm vụ 8</t>
    </r>
    <r>
      <rPr>
        <sz val="13"/>
        <rFont val="Times New Roman"/>
        <family val="1"/>
      </rPr>
      <t xml:space="preserve">: dạy trực tuyến môn PL trong thời gian giãn cách xã hội 2% </t>
    </r>
  </si>
  <si>
    <t xml:space="preserve"> Hường 2%,Vinh 2%, Dinh 2%, P Trang 1% </t>
  </si>
  <si>
    <r>
      <t xml:space="preserve">Nhiệm vụ 4: </t>
    </r>
    <r>
      <rPr>
        <sz val="13"/>
        <rFont val="Times New Roman"/>
        <family val="1"/>
      </rPr>
      <t>Tham gia chương trình tư vấn trực tuyến (02 lần)</t>
    </r>
  </si>
  <si>
    <t>19/5/2020</t>
  </si>
  <si>
    <r>
      <t xml:space="preserve">Nhiệm vụ 10: </t>
    </r>
    <r>
      <rPr>
        <sz val="13"/>
        <rFont val="Times New Roman"/>
        <family val="1"/>
      </rPr>
      <t>Chuẩn bị, đón tiếp các trường THCS, THPT đến tham quan trường</t>
    </r>
  </si>
  <si>
    <t>28/5/2020; 29/5/2020; 7/6/2020</t>
  </si>
  <si>
    <t>Việt, Cảnh, Hà, Thúy, Trang, Hậu</t>
  </si>
  <si>
    <r>
      <rPr>
        <b/>
        <sz val="13"/>
        <color indexed="8"/>
        <rFont val="Times New Roman"/>
        <family val="1"/>
      </rPr>
      <t>Nhiệm vụ 11:</t>
    </r>
    <r>
      <rPr>
        <sz val="13"/>
        <color indexed="8"/>
        <rFont val="Times New Roman"/>
        <family val="1"/>
      </rPr>
      <t xml:space="preserve"> Hỗ trợ ban tuyển sinh, đài truyền hình quay phim phục vụ công tác tư vấn tuyển sinh (03 lần)</t>
    </r>
  </si>
  <si>
    <t>9/6/2020; 11/6/2020; 15/6/2020</t>
  </si>
  <si>
    <r>
      <rPr>
        <b/>
        <sz val="13"/>
        <color indexed="8"/>
        <rFont val="Times New Roman"/>
        <family val="1"/>
      </rPr>
      <t>Nhiệm vụ 12:</t>
    </r>
    <r>
      <rPr>
        <sz val="13"/>
        <color indexed="8"/>
        <rFont val="Times New Roman"/>
        <family val="1"/>
      </rPr>
      <t xml:space="preserve"> Chụp, chỉnh sửa ảnh thẻ sinh viên và upload lên phần mềm quản lý đào tạo của trường</t>
    </r>
  </si>
  <si>
    <t>Từ 3/5/2020</t>
  </si>
  <si>
    <r>
      <rPr>
        <b/>
        <sz val="13"/>
        <color indexed="8"/>
        <rFont val="Times New Roman"/>
        <family val="1"/>
      </rPr>
      <t>Nhiệm vụ 13:</t>
    </r>
    <r>
      <rPr>
        <sz val="13"/>
        <color indexed="8"/>
        <rFont val="Times New Roman"/>
        <family val="1"/>
      </rPr>
      <t xml:space="preserve"> Giặt bao gối phòng nghỉ (02 lần/tháng)</t>
    </r>
  </si>
  <si>
    <t>Hà, Thúy, Trang, Hậu</t>
  </si>
  <si>
    <t>Tp. HCM, ngày 22 tháng 6 năm 2020</t>
  </si>
  <si>
    <r>
      <rPr>
        <b/>
        <sz val="13"/>
        <rFont val="Times New Roman"/>
        <family val="1"/>
      </rPr>
      <t>Nhiệm vụ 4:</t>
    </r>
    <r>
      <rPr>
        <sz val="13"/>
        <rFont val="Times New Roman"/>
        <family val="1"/>
      </rPr>
      <t xml:space="preserve"> Tham gia chương trình tư vấn tuyển sinh trực tuyến</t>
    </r>
  </si>
  <si>
    <t>04/2020</t>
  </si>
  <si>
    <t>T. Thiện,  T.  Lộc, T. Tuấn</t>
  </si>
  <si>
    <r>
      <rPr>
        <b/>
        <sz val="13"/>
        <color indexed="8"/>
        <rFont val="Times New Roman"/>
        <family val="1"/>
      </rPr>
      <t>Nhiệm vụ 8:</t>
    </r>
    <r>
      <rPr>
        <sz val="13"/>
        <color indexed="8"/>
        <rFont val="Times New Roman"/>
        <family val="1"/>
      </rPr>
      <t xml:space="preserve"> Tổ chức, hỗ trợ GV, HSSV học trực tuyến trong thời gian giãn cách xã hội</t>
    </r>
  </si>
  <si>
    <t>10/05/2020</t>
  </si>
  <si>
    <r>
      <t xml:space="preserve">Nhiệm vụ 10: </t>
    </r>
    <r>
      <rPr>
        <sz val="13"/>
        <color indexed="8"/>
        <rFont val="Times New Roman"/>
        <family val="1"/>
      </rPr>
      <t>Chuẩn bị, đón tiếp các trường THCS, THPT đến tham quan trường</t>
    </r>
  </si>
  <si>
    <t>06/2020</t>
  </si>
  <si>
    <t xml:space="preserve"> T. Lộc, T. Tuấn</t>
  </si>
  <si>
    <r>
      <t>Nhiệm vụ 11:</t>
    </r>
    <r>
      <rPr>
        <sz val="13"/>
        <color indexed="8"/>
        <rFont val="Times New Roman"/>
        <family val="1"/>
      </rPr>
      <t xml:space="preserve"> Tổ chức các buổi họp online</t>
    </r>
  </si>
  <si>
    <r>
      <t>Nhiệm vụ 12:</t>
    </r>
    <r>
      <rPr>
        <sz val="13"/>
        <color indexed="8"/>
        <rFont val="Times New Roman"/>
        <family val="1"/>
      </rPr>
      <t>Thực hiện công tác ghi hình tại các doanh nghiệp, trường học phục vụ tư vấn tuyển sinh</t>
    </r>
  </si>
  <si>
    <r>
      <t>Nhiệm vụ 13:</t>
    </r>
    <r>
      <rPr>
        <sz val="13"/>
        <color indexed="8"/>
        <rFont val="Times New Roman"/>
        <family val="1"/>
      </rPr>
      <t xml:space="preserve"> Trả lời tư vấn tuyển sinh năm 2020 và giới thiệu về trường trên fanpage, facebook của trường</t>
    </r>
  </si>
  <si>
    <r>
      <t>Nhiệm vụ 14:</t>
    </r>
    <r>
      <rPr>
        <sz val="13"/>
        <color indexed="8"/>
        <rFont val="Times New Roman"/>
        <family val="1"/>
      </rPr>
      <t xml:space="preserve"> Chuẩn bị, sắp xếp, vệ sinh phòng làm việc, phòng server, phòng Livestream, phòng dạy trực tuyến cho công tác quay phim của Đài truyền hình HTV</t>
    </r>
  </si>
  <si>
    <t xml:space="preserve">  C. Hòa, C. Ngân</t>
  </si>
  <si>
    <t>Ngày  23   tháng   6   năm 2020</t>
  </si>
  <si>
    <t>Nhiệm vụ của trường</t>
  </si>
  <si>
    <t>Trần Kim Tươi</t>
  </si>
  <si>
    <t xml:space="preserve"> 79000H05.000507</t>
  </si>
  <si>
    <t>27</t>
  </si>
  <si>
    <t xml:space="preserve"> 79000H05.000317</t>
  </si>
  <si>
    <t>28</t>
  </si>
  <si>
    <t xml:space="preserve"> 79000H05.000557</t>
  </si>
  <si>
    <t>29</t>
  </si>
  <si>
    <t>Nguyễn Trung Dũng</t>
  </si>
  <si>
    <t xml:space="preserve"> 79000H05.000195</t>
  </si>
  <si>
    <t>30</t>
  </si>
  <si>
    <t>31</t>
  </si>
  <si>
    <t>32</t>
  </si>
  <si>
    <t>33</t>
  </si>
  <si>
    <r>
      <rPr>
        <b/>
        <sz val="13"/>
        <color indexed="8"/>
        <rFont val="Times New Roman"/>
        <family val="1"/>
      </rPr>
      <t>Nhiệm vụ 1:</t>
    </r>
    <r>
      <rPr>
        <sz val="13"/>
        <color indexed="8"/>
        <rFont val="Times New Roman"/>
        <family val="1"/>
      </rPr>
      <t xml:space="preserve"> Vận động doanh nghiệp/nhà hảo tâm tài trợ học bổng cho HS-SV/thiết bị đào tạo …</t>
    </r>
  </si>
  <si>
    <t>Giá trị tài trợ từ 30 đến dưới 50 triệu.</t>
  </si>
  <si>
    <t>Giá trị tài trợ từ 10 đến dưới 30 triệu.</t>
  </si>
  <si>
    <t>Giá trị tài trợ dưới 10 triệu.</t>
  </si>
  <si>
    <r>
      <rPr>
        <b/>
        <sz val="13"/>
        <color indexed="8"/>
        <rFont val="Times New Roman"/>
        <family val="1"/>
      </rPr>
      <t>Nhiệm vụ 2:</t>
    </r>
    <r>
      <rPr>
        <sz val="13"/>
        <color indexed="8"/>
        <rFont val="Times New Roman"/>
        <family val="1"/>
      </rPr>
      <t xml:space="preserve"> Giới thiệu trường liên kết/ký kết hợp đồng đào tạo/tham gia các dự án với đối tác.</t>
    </r>
  </si>
  <si>
    <r>
      <rPr>
        <b/>
        <sz val="13"/>
        <color indexed="8"/>
        <rFont val="Times New Roman"/>
        <family val="1"/>
      </rPr>
      <t xml:space="preserve">Nhiệm vụ 4: </t>
    </r>
    <r>
      <rPr>
        <sz val="13"/>
        <color indexed="8"/>
        <rFont val="Times New Roman"/>
        <family val="1"/>
      </rPr>
      <t>Tham gia chương trình tư vấn trực tuyến/tư vấn tuyển sinh tại các trường trong TP.HCM.</t>
    </r>
  </si>
  <si>
    <t>Tham gia 2 lần trở lên.</t>
  </si>
  <si>
    <r>
      <rPr>
        <b/>
        <sz val="13"/>
        <color indexed="8"/>
        <rFont val="Times New Roman"/>
        <family val="1"/>
      </rPr>
      <t xml:space="preserve">Nhiệm vụ 5: </t>
    </r>
    <r>
      <rPr>
        <sz val="13"/>
        <color indexed="8"/>
        <rFont val="Times New Roman"/>
        <family val="1"/>
      </rPr>
      <t>Tham gia xây dựng chương trình bài giảng trực tuyến.</t>
    </r>
  </si>
  <si>
    <r>
      <rPr>
        <b/>
        <sz val="13"/>
        <color indexed="8"/>
        <rFont val="Times New Roman"/>
        <family val="1"/>
      </rPr>
      <t>Nhiệm vụ 6:</t>
    </r>
    <r>
      <rPr>
        <sz val="13"/>
        <color indexed="8"/>
        <rFont val="Times New Roman"/>
        <family val="1"/>
      </rPr>
      <t xml:space="preserve"> Thực hiện hổ trợ đo thân nhiệt HS-SV (các ca trực đã được phân công) tính đến ngày 30/06/2020.</t>
    </r>
  </si>
  <si>
    <t>Tham gia từ 20 buổi trở lên.</t>
  </si>
  <si>
    <t>Tham gia dưới 20 buổi.</t>
  </si>
  <si>
    <r>
      <rPr>
        <b/>
        <sz val="13"/>
        <color indexed="8"/>
        <rFont val="Times New Roman"/>
        <family val="1"/>
      </rPr>
      <t>Nhiệm vụ 7:</t>
    </r>
    <r>
      <rPr>
        <sz val="13"/>
        <color indexed="8"/>
        <rFont val="Times New Roman"/>
        <family val="1"/>
      </rPr>
      <t xml:space="preserve"> Tham gia Đề án xây dựng 12 nghề chất lược cao.</t>
    </r>
  </si>
  <si>
    <t>Liêm - Thủy</t>
  </si>
  <si>
    <r>
      <rPr>
        <b/>
        <sz val="13"/>
        <color indexed="8"/>
        <rFont val="Times New Roman"/>
        <family val="1"/>
      </rPr>
      <t>Nhiệm vụ 8:</t>
    </r>
    <r>
      <rPr>
        <sz val="13"/>
        <color indexed="8"/>
        <rFont val="Times New Roman"/>
        <family val="1"/>
      </rPr>
      <t xml:space="preserve"> Tổ chức, hỗ trợ GV/HS-SV giảng dạy-học trực tuyến trong thời gian giãn cách xã hội.</t>
    </r>
  </si>
  <si>
    <t>Liêm - Thành - Phú - Long - Thịnh - Quang - Thắng - Tuấn - Kiệt - Thu - Quyết - Trang - Loan - Triết</t>
  </si>
  <si>
    <r>
      <rPr>
        <b/>
        <sz val="13"/>
        <color indexed="8"/>
        <rFont val="Times New Roman"/>
        <family val="1"/>
      </rPr>
      <t xml:space="preserve">Nhiệm vụ 9: </t>
    </r>
    <r>
      <rPr>
        <sz val="13"/>
        <color indexed="8"/>
        <rFont val="Times New Roman"/>
        <family val="1"/>
      </rPr>
      <t>Giảng viên tham gia Ban biên soạn đề thi tay nghề quốc gia (theo QĐ của Tổng cục GDNN)</t>
    </r>
  </si>
  <si>
    <r>
      <rPr>
        <b/>
        <sz val="13"/>
        <color indexed="8"/>
        <rFont val="Times New Roman"/>
        <family val="1"/>
      </rPr>
      <t>Nhiệm vụ 10:</t>
    </r>
    <r>
      <rPr>
        <sz val="13"/>
        <color indexed="8"/>
        <rFont val="Times New Roman"/>
        <family val="1"/>
      </rPr>
      <t xml:space="preserve"> Chuẩn bị, tiếp đón các trường THCS,THPT đến tham quan Trường.</t>
    </r>
  </si>
  <si>
    <t>Liêm - Thành - Tuấn - Thanh- Thu - Quyết - Thủy - Trang - Thủy - Thảo - Thiện - Loan - Tươi</t>
  </si>
  <si>
    <r>
      <rPr>
        <b/>
        <sz val="13"/>
        <color indexed="8"/>
        <rFont val="Times New Roman"/>
        <family val="1"/>
      </rPr>
      <t>Nhiệm vụ 11:</t>
    </r>
    <r>
      <rPr>
        <sz val="13"/>
        <color indexed="8"/>
        <rFont val="Times New Roman"/>
        <family val="1"/>
      </rPr>
      <t xml:space="preserve"> Chuẩn bị CB-GV-NV khám sức khỏe: lấy máu xét nghiệm, chụp X quang tim phổi.</t>
    </r>
  </si>
  <si>
    <t>1. Thành - 2. Thịnh - 3. Tuấn - 4. Thanh - 5. Nhận - 6. Thu - 7. Quyết - 8. B. Thủy - 9. Trang - 10. T. Thủy - 11. Thảo - 12. Thiện - 13. Loan -14. Tươi - 15. Dũng - 16. Tấn - 17. Lợi - 18. Triết</t>
  </si>
  <si>
    <r>
      <rPr>
        <b/>
        <sz val="13"/>
        <color indexed="8"/>
        <rFont val="Times New Roman"/>
        <family val="1"/>
      </rPr>
      <t>Nhiệm vụ 12:</t>
    </r>
    <r>
      <rPr>
        <sz val="13"/>
        <color indexed="8"/>
        <rFont val="Times New Roman"/>
        <family val="1"/>
      </rPr>
      <t xml:space="preserve"> Chuẩn bị toàn thể CB-GV-NV khám sức khỏe.</t>
    </r>
  </si>
  <si>
    <t>1. Liêm - 2. Thịnh - 3. Tuấn - 4. Thanh - 5. Nhận - 6. Thu - 7. Quyết - 8. Trang - 9. T. Thủy - 10. Thảo - 11. Thiện - 12. Loan -13. Tươi - 14. Dũng - 15. Tấn - 16. Lợi - 17. Triết</t>
  </si>
  <si>
    <r>
      <rPr>
        <b/>
        <sz val="13"/>
        <color indexed="8"/>
        <rFont val="Times New Roman"/>
        <family val="1"/>
      </rPr>
      <t>Nhiệm vụ 13:</t>
    </r>
    <r>
      <rPr>
        <sz val="13"/>
        <color indexed="8"/>
        <rFont val="Times New Roman"/>
        <family val="1"/>
      </rPr>
      <t xml:space="preserve"> Phục vụ tổ chức họp phụ huynh học sinh khối Trung cấp học hỳ II/2019 - 2020 </t>
    </r>
  </si>
  <si>
    <t>1. Liêm -2. Quang - 3. Nhận -4. Thu - 5. Quyết - 6. Trang - 7. Tươi - 8. Hoàng - 9. Dũng - 10. Tấn - 11. Lợi</t>
  </si>
  <si>
    <r>
      <rPr>
        <b/>
        <sz val="13"/>
        <color indexed="8"/>
        <rFont val="Times New Roman"/>
        <family val="1"/>
      </rPr>
      <t>Nhiệm vụ 14:</t>
    </r>
    <r>
      <rPr>
        <sz val="13"/>
        <color indexed="8"/>
        <rFont val="Times New Roman"/>
        <family val="1"/>
      </rPr>
      <t xml:space="preserve">  Về chuẩn bị phục vụ việc giám sát công tác phòng, chống bệnh covid - 19 tại có sở giáo dục nghề nghiệp có tổ chức nội trú</t>
    </r>
  </si>
  <si>
    <t>Long - Thịnh - Thắng - Kiệt</t>
  </si>
  <si>
    <r>
      <rPr>
        <b/>
        <sz val="13"/>
        <color indexed="8"/>
        <rFont val="Times New Roman"/>
        <family val="1"/>
      </rPr>
      <t>Nhiệm vụ 15:</t>
    </r>
    <r>
      <rPr>
        <sz val="13"/>
        <color indexed="8"/>
        <rFont val="Times New Roman"/>
        <family val="1"/>
      </rPr>
      <t xml:space="preserve"> Phục vụ Đài truyền hình quay phim quang cảnh trường và các đơn vị gồm: Cơ khí, Điện - Điện tử, Động lực, Nhiệt lạnh, Thư viện, phòng TS - ĐT, nhà Truyền thống, TT Kỹ thuật làm bánh, KONE.</t>
    </r>
  </si>
  <si>
    <t>Cả Phòng trừ T.Thành</t>
  </si>
  <si>
    <t>TP. Hồ Chí Minh, ngày 23 tháng 06 năm 2020</t>
  </si>
  <si>
    <t xml:space="preserve">không có </t>
  </si>
  <si>
    <t>21/6/2020</t>
  </si>
  <si>
    <r>
      <t xml:space="preserve">Nhiệm vụ 11: </t>
    </r>
    <r>
      <rPr>
        <sz val="13"/>
        <color indexed="8"/>
        <rFont val="Times New Roman"/>
        <family val="1"/>
      </rPr>
      <t>Tham gia soạn chương trình chất lượng cao và chương trình làm bánh</t>
    </r>
  </si>
  <si>
    <r>
      <t xml:space="preserve">Nhiệm vụ 12: </t>
    </r>
    <r>
      <rPr>
        <sz val="13"/>
        <color indexed="8"/>
        <rFont val="Times New Roman"/>
        <family val="1"/>
      </rPr>
      <t>Tham dự, viết bài, báo cáo Hội thảo khoa học cấp khoa</t>
    </r>
  </si>
  <si>
    <r>
      <rPr>
        <b/>
        <sz val="13"/>
        <color indexed="8"/>
        <rFont val="Times New Roman"/>
        <family val="1"/>
      </rPr>
      <t>Nhiệm vụ 13:</t>
    </r>
    <r>
      <rPr>
        <sz val="13"/>
        <color indexed="8"/>
        <rFont val="Times New Roman"/>
        <family val="1"/>
      </rPr>
      <t xml:space="preserve"> Tham gia ngày hội tuyến sinh năm 2020 do Báo Tuổi Trẻ tổ chức tại ĐH Bách Khoa TPHCM.</t>
    </r>
  </si>
  <si>
    <t>Hồng Thảo - Thọ - Thanh Thúy</t>
  </si>
  <si>
    <t>Thọ</t>
  </si>
  <si>
    <t>Dung - Hiền - Thọ - Thùy - Thúy - Trang</t>
  </si>
  <si>
    <t>Cả Khoa</t>
  </si>
  <si>
    <t>Hiền - Thùy - Thúy</t>
  </si>
  <si>
    <r>
      <t xml:space="preserve">TRƯỜNG CAO ĐẲNG LÝ TỰ TRỌNG
 THÀNH PHỐ HỒ CHÍ MINH
</t>
    </r>
    <r>
      <rPr>
        <b/>
        <sz val="12"/>
        <rFont val="Times New Roman"/>
        <family val="1"/>
      </rPr>
      <t>KHOA ĐIỆN - ĐIỆN TỬ</t>
    </r>
  </si>
  <si>
    <t xml:space="preserve">Nguyễn Minh Đức </t>
  </si>
  <si>
    <r>
      <rPr>
        <b/>
        <sz val="12"/>
        <color indexed="8"/>
        <rFont val="Times New Roman"/>
        <family val="1"/>
      </rPr>
      <t>Nhiệm vụ 1:</t>
    </r>
    <r>
      <rPr>
        <sz val="12"/>
        <color indexed="8"/>
        <rFont val="Times New Roman"/>
        <family val="1"/>
      </rPr>
      <t xml:space="preserve"> Vận động doanh nghiệp / nhà hảo tâm tài trợ học bổng cho HS - SV / thiết bị đào tạo….</t>
    </r>
  </si>
  <si>
    <t>- Giá trị tài trợ từ 50 triệu trở lên</t>
  </si>
  <si>
    <t>- Giá trị tài trợ từ 30 đến dưới 50 triệu</t>
  </si>
  <si>
    <t>- Giá trị tài trợ từ 10 đến dưới 30 triệu</t>
  </si>
  <si>
    <t>- Giá trị tài trợ dưới 10 triệu</t>
  </si>
  <si>
    <r>
      <rPr>
        <b/>
        <sz val="12"/>
        <color indexed="8"/>
        <rFont val="Times New Roman"/>
        <family val="1"/>
      </rPr>
      <t>Nhiệm vụ 3:</t>
    </r>
    <r>
      <rPr>
        <sz val="12"/>
        <color indexed="8"/>
        <rFont val="Times New Roman"/>
        <family val="1"/>
      </rPr>
      <t xml:space="preserve"> Tham gia tư vấn tuyển sinh tại các tỉnh</t>
    </r>
  </si>
  <si>
    <r>
      <t xml:space="preserve">Nhiệm vụ 4: </t>
    </r>
    <r>
      <rPr>
        <sz val="12"/>
        <color indexed="8"/>
        <rFont val="Times New Roman"/>
        <family val="1"/>
      </rPr>
      <t>Tham gia chương trình tư vấn trực tuyến / tư vấn tuyển sinh các trường trong TP.HCM</t>
    </r>
  </si>
  <si>
    <t>- Tham gia 1 lần</t>
  </si>
  <si>
    <t>- Tham gia 2 lần</t>
  </si>
  <si>
    <r>
      <t>Nhiệm vụ 5:</t>
    </r>
    <r>
      <rPr>
        <sz val="12"/>
        <color indexed="8"/>
        <rFont val="Times New Roman"/>
        <family val="1"/>
      </rPr>
      <t xml:space="preserve"> Tham gia xây dựng bài giảng trực tuyến</t>
    </r>
  </si>
  <si>
    <r>
      <rPr>
        <b/>
        <sz val="12"/>
        <color indexed="8"/>
        <rFont val="Times New Roman"/>
        <family val="1"/>
      </rPr>
      <t>Nhiệm vụ 6:</t>
    </r>
    <r>
      <rPr>
        <sz val="12"/>
        <color indexed="8"/>
        <rFont val="Times New Roman"/>
        <family val="1"/>
      </rPr>
      <t xml:space="preserve"> Thực hiện hỗ trợ đo thân nhiệt HS - SV (các ca trực đã được phân công), tính đến ngày 30/06/2020</t>
    </r>
  </si>
  <si>
    <t>- Tham gia từ 20 buổi trở lên</t>
  </si>
  <si>
    <t xml:space="preserve">- Tham gia dưới 20 buổi </t>
  </si>
  <si>
    <r>
      <rPr>
        <b/>
        <sz val="12"/>
        <color indexed="8"/>
        <rFont val="Times New Roman"/>
        <family val="1"/>
      </rPr>
      <t>Nhiệm vụ 7:</t>
    </r>
    <r>
      <rPr>
        <sz val="12"/>
        <color indexed="8"/>
        <rFont val="Times New Roman"/>
        <family val="1"/>
      </rPr>
      <t xml:space="preserve"> Tham gia Đề án xây dựng 12 nghề chất lượng cao</t>
    </r>
  </si>
  <si>
    <r>
      <t xml:space="preserve">Nhiệm vụ 8: </t>
    </r>
    <r>
      <rPr>
        <sz val="12"/>
        <color indexed="8"/>
        <rFont val="Times New Roman"/>
        <family val="1"/>
      </rPr>
      <t>Tổ chức hỗ trợ GV / HSSV giảng dạy - học trực tuyến trong thời gian giãn cách xã hội</t>
    </r>
  </si>
  <si>
    <r>
      <rPr>
        <b/>
        <sz val="12"/>
        <color indexed="8"/>
        <rFont val="Times New Roman"/>
        <family val="1"/>
      </rPr>
      <t>Nhiệm vụ 9:</t>
    </r>
    <r>
      <rPr>
        <sz val="12"/>
        <color indexed="8"/>
        <rFont val="Times New Roman"/>
        <family val="1"/>
      </rPr>
      <t xml:space="preserve"> Giảng viên tham gia Ban soạn thảo đề thi tay nghề quốc gia (theo QĐ của Tổng cục GDNN)</t>
    </r>
  </si>
  <si>
    <r>
      <rPr>
        <b/>
        <sz val="12"/>
        <color indexed="8"/>
        <rFont val="Times New Roman"/>
        <family val="1"/>
      </rPr>
      <t>Nhiệm vụ 10:</t>
    </r>
    <r>
      <rPr>
        <sz val="12"/>
        <color indexed="8"/>
        <rFont val="Times New Roman"/>
        <family val="1"/>
      </rPr>
      <t xml:space="preserve"> Chuẩn bị, đón tiếp các trường THCS, THPT đến tham quan Trường</t>
    </r>
  </si>
  <si>
    <r>
      <rPr>
        <b/>
        <sz val="12"/>
        <color indexed="8"/>
        <rFont val="Times New Roman"/>
        <family val="1"/>
      </rPr>
      <t>Nhiệm vụ 11:</t>
    </r>
    <r>
      <rPr>
        <sz val="12"/>
        <color indexed="8"/>
        <rFont val="Times New Roman"/>
        <family val="1"/>
      </rPr>
      <t xml:space="preserve"> Tham gia xây dựng các chương trình CDIO ngành Điện công nghiệp</t>
    </r>
  </si>
  <si>
    <t>05/2020</t>
  </si>
  <si>
    <r>
      <rPr>
        <b/>
        <sz val="12"/>
        <color indexed="8"/>
        <rFont val="Times New Roman"/>
        <family val="1"/>
      </rPr>
      <t>Nhiệm vụ 12:</t>
    </r>
    <r>
      <rPr>
        <sz val="12"/>
        <color indexed="8"/>
        <rFont val="Times New Roman"/>
        <family val="1"/>
      </rPr>
      <t xml:space="preserve"> Tham gia tổ chức Hội thảo khoa học cấp khoa năm học 2019 - 2020</t>
    </r>
  </si>
  <si>
    <r>
      <rPr>
        <b/>
        <sz val="12"/>
        <color indexed="8"/>
        <rFont val="Times New Roman"/>
        <family val="1"/>
      </rPr>
      <t>Nhiệm vụ 13:</t>
    </r>
    <r>
      <rPr>
        <sz val="12"/>
        <color indexed="8"/>
        <rFont val="Times New Roman"/>
        <family val="1"/>
      </rPr>
      <t xml:space="preserve"> Tham gia dự thi / huấn luyện / hỗ trợ GV thi GV giỏi cấp TP</t>
    </r>
  </si>
  <si>
    <r>
      <rPr>
        <b/>
        <sz val="12"/>
        <color indexed="8"/>
        <rFont val="Times New Roman"/>
        <family val="1"/>
      </rPr>
      <t>Nhiệm vụ 14:</t>
    </r>
    <r>
      <rPr>
        <sz val="12"/>
        <color indexed="8"/>
        <rFont val="Times New Roman"/>
        <family val="1"/>
      </rPr>
      <t xml:space="preserve"> Tham gia viết bài Hội thảo khoa học cấp khoa năm học 2019 - 2020</t>
    </r>
  </si>
  <si>
    <r>
      <t>Nhiệm vụ 15:</t>
    </r>
    <r>
      <rPr>
        <sz val="12"/>
        <color indexed="8"/>
        <rFont val="Times New Roman"/>
        <family val="1"/>
      </rPr>
      <t xml:space="preserve"> Soạn chương trình ngành cơ điện tử liên kết với VINFAST</t>
    </r>
  </si>
  <si>
    <r>
      <rPr>
        <b/>
        <sz val="12"/>
        <color indexed="8"/>
        <rFont val="Times New Roman"/>
        <family val="1"/>
      </rPr>
      <t>Nhiệm vụ 16:</t>
    </r>
    <r>
      <rPr>
        <sz val="12"/>
        <color indexed="8"/>
        <rFont val="Times New Roman"/>
        <family val="1"/>
      </rPr>
      <t xml:space="preserve"> Tham gia vệ sinh xưởng, chuẩn bị đón SV học sau dịch Covid - 19</t>
    </r>
  </si>
  <si>
    <r>
      <rPr>
        <b/>
        <sz val="12"/>
        <color indexed="8"/>
        <rFont val="Times New Roman"/>
        <family val="1"/>
      </rPr>
      <t>Nhiệm vụ 17:</t>
    </r>
    <r>
      <rPr>
        <sz val="12"/>
        <color indexed="8"/>
        <rFont val="Times New Roman"/>
        <family val="1"/>
      </rPr>
      <t xml:space="preserve"> Hỗ trợ quay phim tuyển sinh tại khoa</t>
    </r>
  </si>
  <si>
    <t>Tạ Cường</t>
  </si>
  <si>
    <r>
      <rPr>
        <b/>
        <sz val="12"/>
        <color indexed="8"/>
        <rFont val="Times New Roman"/>
        <family val="1"/>
      </rPr>
      <t>Nhiệm vụ 2:</t>
    </r>
    <r>
      <rPr>
        <sz val="12"/>
        <color indexed="8"/>
        <rFont val="Times New Roman"/>
        <family val="1"/>
      </rPr>
      <t xml:space="preserve"> Giới thiệu Trường liên kết / ký kết hợp đồng đào tạo / tham gia các dự án với đối tác</t>
    </r>
  </si>
  <si>
    <t>Tạ Cường - Bảo Trân</t>
  </si>
  <si>
    <t>Ngọc Mai</t>
  </si>
  <si>
    <t>Tạ Cường - Võ Cường - Minh Thử -Bảo Trân - Nam Anh - Đức Cường - Hiếu Trinh</t>
  </si>
  <si>
    <t>Tạ Cường - Ngọc Mai - Võ Cường - Minh Thử - Bảo Trân - Nam Anh - Hạnh Chiêu - Đức Cường - Ngọc Hiền - Thế Huân - Cẩm Huê - Thùy Linh - Giang Nam - Tố Nga - Thanh Phong - Anh Tăng - Hiếu Trinh - Văn Tuấn - Văn Yên</t>
  </si>
  <si>
    <t>Ngọc Mai - Minh Nghĩa - Minh Thử</t>
  </si>
  <si>
    <t>Minh Cường - Ngọc Mai - Võ Cường - Minh Thử - Bảo Trân - Nam Anh - Phong Cường - Đức Cường - Đức Minh - Giang Nam - Thanh Phong - Anh Tăng  - Văn Tuấn</t>
  </si>
  <si>
    <t>Minh Cường - Ngọc Mai - Minh Nghĩa -Võ Cường - Minh Thử - Bảo Trân - Nam Anh - Đức Cường - Văn Tuấn</t>
  </si>
  <si>
    <t>Minh Cường - Ngọc Mai - Nam Anh - Thanh Phong - Anh Tăng - Văn Tuấn</t>
  </si>
  <si>
    <t>Minh Cường - Ngọc Mai - Minh Nghĩa -Võ Cường - Minh Thử - Bảo Trân - Hoàng Anh -Nam Anh - Đức Cường - Ngọc Hiền - Lê Hoàn - Thế Huân - Cẩm Huê - Thùy Linh - Đức Minh - Giang Nam -Tố Nga - Thanh Phong - Anh Tăng - Hiếu Trinh - Văn Tuấn - Văn Yên</t>
  </si>
  <si>
    <t>Minh Cường - Ngọc Mai -  Võ Cường - Minh Thử - Bảo Trân</t>
  </si>
  <si>
    <t>Ngọc Mai - Minh Nghĩa - Võ Cường - Bảo Trân - Phong Cường - Tiến Đạt - Giang Nam - Thanh Phong - Văn Tuấn</t>
  </si>
  <si>
    <t>Trình Minh Phong</t>
  </si>
  <si>
    <r>
      <rPr>
        <b/>
        <sz val="13"/>
        <rFont val="Times New Roman"/>
        <family val="1"/>
      </rPr>
      <t>Nhiệm vụ 4:</t>
    </r>
    <r>
      <rPr>
        <sz val="13"/>
        <rFont val="Times New Roman"/>
        <family val="1"/>
      </rPr>
      <t xml:space="preserve"> Tham gia chương trình tư vấn trực tuyến/tư vấn tuyển sinh các trường trong TP.HCM</t>
    </r>
  </si>
  <si>
    <r>
      <rPr>
        <b/>
        <sz val="13"/>
        <color indexed="8"/>
        <rFont val="Times New Roman"/>
        <family val="1"/>
      </rPr>
      <t>Nhiệm vụ 1:</t>
    </r>
    <r>
      <rPr>
        <sz val="13"/>
        <color indexed="8"/>
        <rFont val="Times New Roman"/>
        <family val="1"/>
      </rPr>
      <t xml:space="preserve"> Vận động doanh nghiệp, nhà hảo tâm tài trợ học bổng cho HSSV thiết bị đào tạo</t>
    </r>
  </si>
  <si>
    <t>Vận động tài trợ đến dưới 10 triệu</t>
  </si>
  <si>
    <r>
      <rPr>
        <b/>
        <sz val="13"/>
        <color indexed="8"/>
        <rFont val="Times New Roman"/>
        <family val="1"/>
      </rPr>
      <t>Nhiệm vụ 2:</t>
    </r>
    <r>
      <rPr>
        <sz val="13"/>
        <color indexed="8"/>
        <rFont val="Times New Roman"/>
        <family val="1"/>
      </rPr>
      <t xml:space="preserve"> Giới thiệu trường liên kết/ ký kết hợp đồng đào tạo/ tham gia các dự án với đối tác</t>
    </r>
  </si>
  <si>
    <r>
      <t xml:space="preserve">Nhiệm vụ 4: </t>
    </r>
    <r>
      <rPr>
        <sz val="13"/>
        <color indexed="8"/>
        <rFont val="Times New Roman"/>
        <family val="1"/>
      </rPr>
      <t>Tham gia chương trình tư vấn trực tuyến/ tư vấn tuyển sinh tại các trường trong thành phố</t>
    </r>
  </si>
  <si>
    <t>Tham gia 2 lần trở lên</t>
  </si>
  <si>
    <r>
      <rPr>
        <b/>
        <sz val="13"/>
        <color indexed="8"/>
        <rFont val="Times New Roman"/>
        <family val="1"/>
      </rPr>
      <t>Nhiệm vụ 6:</t>
    </r>
    <r>
      <rPr>
        <sz val="13"/>
        <color indexed="8"/>
        <rFont val="Times New Roman"/>
        <family val="1"/>
      </rPr>
      <t xml:space="preserve"> Thực hiện hỗ trợ đo thân nhiệt HSSV ( các ca trực đã được phân công) tính đến 30/6/2020</t>
    </r>
  </si>
  <si>
    <t>Tham gia trên 20 buổi</t>
  </si>
  <si>
    <t>Tham gia dưới 20 buổi</t>
  </si>
  <si>
    <r>
      <t xml:space="preserve">Nhiệm vụ 8: </t>
    </r>
    <r>
      <rPr>
        <sz val="13"/>
        <color indexed="8"/>
        <rFont val="Times New Roman"/>
        <family val="1"/>
      </rPr>
      <t>Tổ chức, hỗ trợ GV/HSSV giảng dạy trực tuyến trong thời gian giãn cách xã hội</t>
    </r>
  </si>
  <si>
    <r>
      <t xml:space="preserve">Nhiệm vụ 9: </t>
    </r>
    <r>
      <rPr>
        <sz val="13"/>
        <color indexed="8"/>
        <rFont val="Times New Roman"/>
        <family val="1"/>
      </rPr>
      <t>Giảng viên tham gia ban soạn thảo đề thi tay nghề quốc gia ( theo quyết định của Tổng cục GDNN)</t>
    </r>
  </si>
  <si>
    <r>
      <rPr>
        <b/>
        <sz val="13"/>
        <color indexed="8"/>
        <rFont val="Times New Roman"/>
        <family val="1"/>
      </rPr>
      <t>Nhiệm vụ 10:</t>
    </r>
    <r>
      <rPr>
        <sz val="13"/>
        <color indexed="8"/>
        <rFont val="Times New Roman"/>
        <family val="1"/>
      </rPr>
      <t xml:space="preserve"> Chuẩn bị, đón tiếp các trường THCS,THPT đến tham quan trường</t>
    </r>
  </si>
  <si>
    <r>
      <rPr>
        <b/>
        <sz val="13"/>
        <color indexed="8"/>
        <rFont val="Times New Roman"/>
        <family val="1"/>
      </rPr>
      <t>Nhiệm vụ 11:</t>
    </r>
    <r>
      <rPr>
        <sz val="13"/>
        <color indexed="8"/>
        <rFont val="Times New Roman"/>
        <family val="1"/>
      </rPr>
      <t xml:space="preserve"> Tham gia tổng vệ sinh phòng xưởng </t>
    </r>
  </si>
  <si>
    <r>
      <rPr>
        <b/>
        <sz val="13"/>
        <color indexed="8"/>
        <rFont val="Times New Roman"/>
        <family val="1"/>
      </rPr>
      <t>Nhiệm vụ 12:</t>
    </r>
    <r>
      <rPr>
        <sz val="13"/>
        <color indexed="8"/>
        <rFont val="Times New Roman"/>
        <family val="1"/>
      </rPr>
      <t xml:space="preserve"> Tham gia quay phim giới thiệu khoa</t>
    </r>
  </si>
  <si>
    <r>
      <rPr>
        <b/>
        <sz val="13"/>
        <color indexed="8"/>
        <rFont val="Times New Roman"/>
        <family val="1"/>
      </rPr>
      <t>Nhiệm vụ 13:</t>
    </r>
    <r>
      <rPr>
        <sz val="13"/>
        <color indexed="8"/>
        <rFont val="Times New Roman"/>
        <family val="1"/>
      </rPr>
      <t xml:space="preserve"> tham gia công tác chuẩn bị hội thảo cấp khoa NH 2019-2020</t>
    </r>
  </si>
  <si>
    <t>Nhiệm vụ 7: Tham gia đề án xây dựng 12 nghề chất lượng cao</t>
  </si>
  <si>
    <t>Nhiệm vụ 9: Giảng viên tham gia ban soạn thảo đề thi tay nghề quốc gia ( theo quyết định của Tổng cục GDNN)</t>
  </si>
  <si>
    <t>Nhiệm vụ 10: Chuẩn bị, đón tiếp các trường THCS,THPT đến tham quan trường</t>
  </si>
  <si>
    <t xml:space="preserve">Nhiệm vụ 11: Tham gia tổng vệ sinh phòng xưởng </t>
  </si>
  <si>
    <t>Nhiệm vụ 12: Tham gia quay phim giới thiệu khoa</t>
  </si>
  <si>
    <t>Nhiệm vụ 13: tham gia công tác chuẩn bị hội thảo cấp khoa NH 2019-2020</t>
  </si>
  <si>
    <t xml:space="preserve">Viết </t>
  </si>
  <si>
    <t>Viết - Huân - Hào - Thì</t>
  </si>
  <si>
    <t>Hiệp - Viết - Huân - Thì - Hào - Khoa - Quý</t>
  </si>
  <si>
    <t>Hiệp - Viết - Huân - Thì - Hòa</t>
  </si>
  <si>
    <t>Viết - Huân - Hào - Khoa - Quý</t>
  </si>
  <si>
    <r>
      <t xml:space="preserve">Nhiệm vụ 1: </t>
    </r>
    <r>
      <rPr>
        <sz val="13"/>
        <color indexed="8"/>
        <rFont val="Times New Roman"/>
        <family val="1"/>
      </rPr>
      <t>Báo cáo lập dự toán  thanh quyết toán kinh phí hoạt động tự đánh giá chất lượng giáo dục nghề nghiệp đối với cơ sở giáo dục nghề nghiệp công lập theo công văn số 9930/SLĐTBXH-GDNN ngày 06/04/2020  của Sở lao động và thương binh xã hội .</t>
    </r>
  </si>
  <si>
    <r>
      <rPr>
        <b/>
        <sz val="13"/>
        <color indexed="8"/>
        <rFont val="Times New Roman"/>
        <family val="1"/>
      </rPr>
      <t>Nhiệm vụ 2:</t>
    </r>
    <r>
      <rPr>
        <sz val="13"/>
        <color indexed="8"/>
        <rFont val="Times New Roman"/>
        <family val="1"/>
      </rPr>
      <t xml:space="preserve"> Lập báo cáo về xin bảo lưu và cam kết về tiến độ thực hiện Dự án Đầu tư ngành Cơ khí trở thành ngành đào tạo mũi nhọn của Trường Cao đẳng Lý Tự Trọng Tp.HCM giai đoạn 2018-2020 theo số 301/LTT-KHTC ngày 08/04/2020 của Trường Cao đẳng Lý Tự Trọng Tp.HCM .</t>
    </r>
  </si>
  <si>
    <r>
      <rPr>
        <b/>
        <sz val="13"/>
        <color indexed="8"/>
        <rFont val="Times New Roman"/>
        <family val="1"/>
      </rPr>
      <t>Nhiệm vụ 3:</t>
    </r>
    <r>
      <rPr>
        <sz val="13"/>
        <color indexed="8"/>
        <rFont val="Times New Roman"/>
        <family val="1"/>
      </rPr>
      <t xml:space="preserve"> Lập báo cáo về cập nhật thông tin dự án sử dụng vốn nhà nước trên hệ thống thông tin của Bộ Kế hoạch và Đầu tư theo công văn số 1101/GDDT-KHTC ngày 14/04/2020 của Sở giáo dục và đào tạo Tp.HCM</t>
    </r>
  </si>
  <si>
    <r>
      <rPr>
        <b/>
        <sz val="13"/>
        <color indexed="8"/>
        <rFont val="Times New Roman"/>
        <family val="1"/>
      </rPr>
      <t>Nhiệm vụ 4:</t>
    </r>
    <r>
      <rPr>
        <sz val="13"/>
        <color indexed="8"/>
        <rFont val="Times New Roman"/>
        <family val="1"/>
      </rPr>
      <t xml:space="preserve"> Lập báo cáo số liệu về triển khai Nghị quyết 02/2020/NQ-HĐND ngày 27/03/2020 của HĐND thành phố và báo cáo nhu cầu thực hiện điều chỉnh hệ số chi thu nhập tăng thêm Nghị quyết 03 và nguồn thực hiện CCTL năm 2020 của các đơn vị trực thuộc Sở theo công văn số 1104 ngày 14/04/2020 của Sở giáo dục và đào tạo TP.HCM</t>
    </r>
  </si>
  <si>
    <r>
      <rPr>
        <b/>
        <sz val="13"/>
        <color indexed="8"/>
        <rFont val="Times New Roman"/>
        <family val="1"/>
      </rPr>
      <t>Nhiệm vụ 5:</t>
    </r>
    <r>
      <rPr>
        <sz val="13"/>
        <color indexed="8"/>
        <rFont val="Times New Roman"/>
        <family val="1"/>
      </rPr>
      <t xml:space="preserve"> Lập báo cáo kết quả thực hiện Dự án "Đổi mới và nâng cao chất lượng giáo dục nghề nghiệp" thuộc CTMT GDNN-VL&amp;ATLĐ năm 2019 ngày 23/04/2020 ngày 23/04/2020 của Sở Lao động thương binh và xã hội</t>
    </r>
  </si>
  <si>
    <r>
      <rPr>
        <b/>
        <sz val="13"/>
        <color indexed="8"/>
        <rFont val="Times New Roman"/>
        <family val="1"/>
      </rPr>
      <t>Nhiệm vụ 6:</t>
    </r>
    <r>
      <rPr>
        <sz val="13"/>
        <color indexed="8"/>
        <rFont val="Times New Roman"/>
        <family val="1"/>
      </rPr>
      <t xml:space="preserve"> Lập báo cáo đânh giá chính sách miễn, giảm học phí theo Nghị định số 86/2015/NĐ-CP ngày 02/10/2015 theo ngày 25/05/2020 của Sở Lao động thương binh và xã hội</t>
    </r>
  </si>
  <si>
    <r>
      <t xml:space="preserve">Nhiệm vụ 7: </t>
    </r>
    <r>
      <rPr>
        <sz val="13"/>
        <color indexed="8"/>
        <rFont val="Times New Roman"/>
        <family val="1"/>
      </rPr>
      <t>Lập kế hoạch và thông báo thu học phí NH 2020-2021 kế hoạch số 468/TB-LTT-KHTC ngày 13 tháng 05  năm 2020 của Trường Cao đẳng Lý Tự Trọng Tp.HCM</t>
    </r>
  </si>
  <si>
    <r>
      <t xml:space="preserve">Nhiệm vụ 8: </t>
    </r>
    <r>
      <rPr>
        <sz val="13"/>
        <color indexed="8"/>
        <rFont val="Times New Roman"/>
        <family val="1"/>
      </rPr>
      <t>Lập kế hoạch và thông báo thu học phí học kỳ 1 mới NH 2020-2021 dào tao xong hành với VinFast  kế hoạch số 549/TB-LTT-KHTC ngày 12 tháng 06  năm 2020 của Trường Cao đẳng Lý Tự Trọng Tp.HCM</t>
    </r>
  </si>
  <si>
    <r>
      <t xml:space="preserve">Nhiệm vụ 9:  </t>
    </r>
    <r>
      <rPr>
        <sz val="13"/>
        <color indexed="8"/>
        <rFont val="Times New Roman"/>
        <family val="1"/>
      </rPr>
      <t xml:space="preserve">Triển khai thực hiện đúng về hướng dẫn nhận tài trợ công trình Trung tâm Đào tạo về thang máy và thang cuốn Kone theo văn bản hướng dẫn Số 3632/STC-CS ngày 16 tháng 06 năm 2020 của Sở Tài chính </t>
    </r>
  </si>
  <si>
    <r>
      <t xml:space="preserve">Nhiệm Vụ 10: </t>
    </r>
    <r>
      <rPr>
        <sz val="13"/>
        <color indexed="8"/>
        <rFont val="Times New Roman"/>
        <family val="1"/>
      </rPr>
      <t>Triển khai thực hiện MS theo Chương trình Mục tiêu năm 2020 theo Quyết định Số 995/QĐ-GDĐT-KHTC Ngày 15 tháng 06 năm 2020 của Sở GD&amp;ĐT TP. Hồ Chí Minh.</t>
    </r>
  </si>
  <si>
    <r>
      <t xml:space="preserve">Nhiệm vụ 11: </t>
    </r>
    <r>
      <rPr>
        <sz val="13"/>
        <color indexed="8"/>
        <rFont val="Times New Roman"/>
        <family val="1"/>
      </rPr>
      <t>Báo cáo lập dự toán  thanh quyết toán kinh phí hoạt động tự đánh giá chất lượng giáo dục nghề nghiệp đối với cơ sở giáo dục nghề nghiệp công lập theo công văn số 9930/SLĐTBXH-GDNN ngày 06/04/2020  của Sở lao động và thương binh xã hội .</t>
    </r>
  </si>
  <si>
    <r>
      <rPr>
        <b/>
        <sz val="13"/>
        <color indexed="8"/>
        <rFont val="Times New Roman"/>
        <family val="1"/>
      </rPr>
      <t>Nhiệm vụ 12:</t>
    </r>
    <r>
      <rPr>
        <sz val="13"/>
        <color indexed="8"/>
        <rFont val="Times New Roman"/>
        <family val="1"/>
      </rPr>
      <t xml:space="preserve"> Lập báo cáo về xin bảo lưu và cam kết về tiến độ thực hiện Dự án Đầu tư ngành Cơ khí trở thành ngành đào tạo mũi nhọn của Trường Cao đẳng Lý Tự Trọng Tp.HCM giai đoạn 2018-2020 theo số 301/LTT-KHTC ngày 08/04/2020 của Trường Cao đẳng Lý Tự Trọng Tp.HCM .</t>
    </r>
  </si>
  <si>
    <r>
      <rPr>
        <b/>
        <sz val="13"/>
        <color indexed="8"/>
        <rFont val="Times New Roman"/>
        <family val="1"/>
      </rPr>
      <t>Nhiệm vụ 13:</t>
    </r>
    <r>
      <rPr>
        <sz val="13"/>
        <color indexed="8"/>
        <rFont val="Times New Roman"/>
        <family val="1"/>
      </rPr>
      <t xml:space="preserve"> Lập báo cáo về cập nhật thông tin dự án sử dụng vốn nhà nước trên hệ thống thông tin của Bộ Kế hoạch và Đầu tư theo công văn số 1101/GDDT-KHTC ngày 14/04/2020 của Sở giáo dục và đào tạo Tp.HCM</t>
    </r>
  </si>
  <si>
    <r>
      <rPr>
        <b/>
        <sz val="13"/>
        <color indexed="8"/>
        <rFont val="Times New Roman"/>
        <family val="1"/>
      </rPr>
      <t>Nhiệm vụ 14:</t>
    </r>
    <r>
      <rPr>
        <sz val="13"/>
        <color indexed="8"/>
        <rFont val="Times New Roman"/>
        <family val="1"/>
      </rPr>
      <t xml:space="preserve"> Lập báo cáo số liệu về triển khai Nghị quyết 02/2020/NQ-HĐND ngày 27/03/2020 của HĐND thành phố và báo cáo nhu cầu thực hiện điều chỉnh hệ số chi thu nhập tăng thêm Nghị quyết 03 và nguồn thực hiện CCTL năm 2020 của các đơn vị trực thuộc Sở theo công văn số 1104 ngày 14/04/2020 của Sở giáo dục và đào tạo TP.HCM</t>
    </r>
  </si>
  <si>
    <r>
      <rPr>
        <b/>
        <sz val="13"/>
        <color indexed="8"/>
        <rFont val="Times New Roman"/>
        <family val="1"/>
      </rPr>
      <t>Nhiệm vụ 15:</t>
    </r>
    <r>
      <rPr>
        <sz val="13"/>
        <color indexed="8"/>
        <rFont val="Times New Roman"/>
        <family val="1"/>
      </rPr>
      <t xml:space="preserve"> Lập báo cáo kết quả thực hiện Dự án "Đổi mới và nâng cao chất lượng giáo dục nghề nghiệp" thuộc CTMT GDNN-VL&amp;ATLĐ năm 2019 ngày 23/04/2020 ngày 23/04/2020 của Sở Lao động thương binh và xã hội</t>
    </r>
  </si>
  <si>
    <r>
      <t xml:space="preserve">Nhiệm vụ 17: </t>
    </r>
    <r>
      <rPr>
        <sz val="13"/>
        <color indexed="8"/>
        <rFont val="Times New Roman"/>
        <family val="1"/>
      </rPr>
      <t>Lập kế hoạch và thông báo thu học phí NH 2020-2021 kế hoạch số 468/TB-LTT-KHTC ngày 13 tháng 05  năm 2020 của Trường Cao đẳng Lý Tự Trọng Tp.HCM</t>
    </r>
  </si>
  <si>
    <r>
      <t xml:space="preserve">Nhiệm vụ 19:  </t>
    </r>
    <r>
      <rPr>
        <sz val="13"/>
        <color indexed="8"/>
        <rFont val="Times New Roman"/>
        <family val="1"/>
      </rPr>
      <t xml:space="preserve">Triển khai thực hiện đúng về hướng dẫn nhận tài trợ công trình Trung tâm Đào tạo về thang máy và thang cuốn Kone theo văn bản hướng dẫn Số 3632/STC-CS ngày 16 tháng 06 năm 2020 của Sở Tài chính </t>
    </r>
  </si>
  <si>
    <r>
      <t xml:space="preserve">Nhiệm Vụ 20: </t>
    </r>
    <r>
      <rPr>
        <sz val="13"/>
        <color indexed="8"/>
        <rFont val="Times New Roman"/>
        <family val="1"/>
      </rPr>
      <t>Triển khai thực hiện MS theo Chương trình Mục tiêu năm 2020 theo Quyết định Số 995/QĐ-GDĐT-KHTC Ngày 15 tháng 06 năm 2020 của Sở GD&amp;ĐT TP. Hồ Chí Minh.</t>
    </r>
  </si>
  <si>
    <t>VÕ Thị Lệ Trân</t>
  </si>
  <si>
    <t>08/04/2020</t>
  </si>
  <si>
    <t>14/04/2020</t>
  </si>
  <si>
    <t>28/04/2020</t>
  </si>
  <si>
    <t>13/05/02020</t>
  </si>
  <si>
    <t>12/2020</t>
  </si>
  <si>
    <r>
      <t xml:space="preserve">Nhiệm vụ 13: </t>
    </r>
    <r>
      <rPr>
        <sz val="13"/>
        <color indexed="8"/>
        <rFont val="Times New Roman"/>
        <family val="1"/>
      </rPr>
      <t xml:space="preserve"> Triển khai thực hiện MS-SC năm 2020 theo Quyết định Số 3571/QĐ-GDĐT-KHTC Ngày 27 tháng 12 năm 2020 của Sở GD&amp;ĐT TP. Hồ Chí Minh, cho phép thực hiện trong hè năm học 2020-2021 (từ tháng 06/2020</t>
    </r>
  </si>
  <si>
    <t>Ngày    24    tháng    06   năm  2020</t>
  </si>
  <si>
    <t>Kính - Kim Dung - Tuyết Dung - Thoa - Thắm</t>
  </si>
  <si>
    <t>Kính - Tuyết Dung - Minh Thoa</t>
  </si>
  <si>
    <t>Kính - Tuyết Dung - Thắm - Vân</t>
  </si>
  <si>
    <t>Kính - Tuyết Dung - Ngọc</t>
  </si>
  <si>
    <t>Ngọc - Thắm - Vân</t>
  </si>
  <si>
    <t>Ngọc - Thắm - Thoa</t>
  </si>
  <si>
    <r>
      <t xml:space="preserve">Nhiệm vụ 18: </t>
    </r>
    <r>
      <rPr>
        <sz val="13"/>
        <color indexed="8"/>
        <rFont val="Times New Roman"/>
        <family val="1"/>
      </rPr>
      <t>Lập kế hoạch và thông báo thu học phí học kỳ 1 mới NH 2020-2021 đào tạo xong hành với VinFast  kế hoạch số 549/TB-LTT-KHTC ngày 12 tháng 06  năm 2020 của Trường Cao đẳng Lý Tự Trọng Tp.HCM</t>
    </r>
  </si>
  <si>
    <r>
      <rPr>
        <b/>
        <sz val="13"/>
        <color indexed="8"/>
        <rFont val="Times New Roman"/>
        <family val="1"/>
      </rPr>
      <t>Nhiệm vụ 16:</t>
    </r>
    <r>
      <rPr>
        <sz val="13"/>
        <color indexed="8"/>
        <rFont val="Times New Roman"/>
        <family val="1"/>
      </rPr>
      <t xml:space="preserve"> Lập báo cáo đánh giá chính sách miễn, giảm học phí theo Nghị định số 86/2015/NĐ-CP ngày 02/10/2015 theo ngày 25/05/2020 của Sở Lao động thương binh và xã hội</t>
    </r>
  </si>
  <si>
    <t>Kính - Thoa</t>
  </si>
  <si>
    <t>Kính - Tuyết Dung - Thoa - Thắm - Trân</t>
  </si>
  <si>
    <r>
      <rPr>
        <b/>
        <sz val="13"/>
        <rFont val="Times New Roman"/>
        <family val="1"/>
      </rPr>
      <t>Nhiệm vụ 11:</t>
    </r>
    <r>
      <rPr>
        <sz val="13"/>
        <rFont val="Times New Roman"/>
        <family val="1"/>
      </rPr>
      <t xml:space="preserve"> Lập hồ sơ mở ngành năm 2020</t>
    </r>
  </si>
  <si>
    <r>
      <rPr>
        <b/>
        <sz val="13"/>
        <color indexed="8"/>
        <rFont val="Times New Roman"/>
        <family val="1"/>
      </rPr>
      <t>Nhiệm vụ 12:</t>
    </r>
    <r>
      <rPr>
        <sz val="13"/>
        <color indexed="8"/>
        <rFont val="Times New Roman"/>
        <family val="1"/>
      </rPr>
      <t xml:space="preserve"> Biên soạn tài liệu hướng dẫn dạy và học trực tuyến; Công tác tổ chức triển khai giảng dạy trực tuyến</t>
    </r>
  </si>
  <si>
    <r>
      <rPr>
        <b/>
        <sz val="13"/>
        <rFont val="Times New Roman"/>
        <family val="1"/>
      </rPr>
      <t>Nhiệm vụ 13:</t>
    </r>
    <r>
      <rPr>
        <sz val="13"/>
        <rFont val="Times New Roman"/>
        <family val="1"/>
      </rPr>
      <t xml:space="preserve"> Quản lý điều hành và trực công tác đào tạo các lớp buổi tối</t>
    </r>
  </si>
  <si>
    <r>
      <t xml:space="preserve">Nhiệm vụ 14: </t>
    </r>
    <r>
      <rPr>
        <sz val="13"/>
        <rFont val="Times New Roman"/>
        <family val="1"/>
        <charset val="163"/>
      </rPr>
      <t>Tham gia ngày Hội tư vấn tuyển sinh ngày 21/6/2020 tại ĐH Bách Khoa</t>
    </r>
  </si>
  <si>
    <r>
      <rPr>
        <b/>
        <sz val="13"/>
        <rFont val="Times New Roman"/>
        <family val="1"/>
      </rPr>
      <t>Nhiệm vụ 15:</t>
    </r>
    <r>
      <rPr>
        <sz val="13"/>
        <rFont val="Times New Roman"/>
        <family val="1"/>
      </rPr>
      <t xml:space="preserve"> Trực họp PHHS khối T4 (ngày 21/6/2020)</t>
    </r>
  </si>
  <si>
    <r>
      <rPr>
        <b/>
        <sz val="13"/>
        <rFont val="Times New Roman"/>
        <family val="1"/>
        <charset val="163"/>
      </rPr>
      <t>Nhiệm vụ 16</t>
    </r>
    <r>
      <rPr>
        <sz val="13"/>
        <rFont val="Times New Roman"/>
        <family val="1"/>
      </rPr>
      <t>: Trực kỹ thuật các buổi tư vấn trực tuyến</t>
    </r>
  </si>
  <si>
    <r>
      <rPr>
        <b/>
        <sz val="13"/>
        <rFont val="Times New Roman"/>
        <family val="1"/>
      </rPr>
      <t>Nhiệm vụ 17:</t>
    </r>
    <r>
      <rPr>
        <sz val="13"/>
        <rFont val="Times New Roman"/>
        <family val="1"/>
      </rPr>
      <t xml:space="preserve"> Thực hiện báo cáo số liệu các khoa trọng điểm; Báo cáo số liệu đề xuất thành tích khen thưởng thi đua nhà trường</t>
    </r>
  </si>
  <si>
    <t xml:space="preserve">T.Sĩ, C.Mai, C.Thùy, C.Hà, </t>
  </si>
  <si>
    <t>C.Thơ, C.Sa, C.Tất, C.Chung</t>
  </si>
  <si>
    <t>T.Sĩ, C.Mai, C.Thùy, C.Nhuận</t>
  </si>
  <si>
    <t>Cả phòng (Trừ T.Sĩ, T.Khánh, T.Định)</t>
  </si>
  <si>
    <t>T.Tấn, T.Tiến, C.Hà, C.Chung, C.Tất, C.Sa, C.Vượng, C.Thảo</t>
  </si>
  <si>
    <t>C.Nhuận, C.Thơ, C.Thùy</t>
  </si>
  <si>
    <t>C.Nhuận, C.Vượng, C.Thảo, T.Tiến, T.Khánh</t>
  </si>
  <si>
    <t>T.Sĩ, T.Tấn, T.Định, C.Thơ, C.Hà, C.Yến</t>
  </si>
  <si>
    <t>T.Tấn, C.Nhuận, C.Thơ, C.Thảo</t>
  </si>
  <si>
    <r>
      <t xml:space="preserve">TRƯỜNG CAO ĐẲNG LÝ TỰ TRỌNG
 THÀNH PHỐ HỒ CHÍ MINH
</t>
    </r>
    <r>
      <rPr>
        <b/>
        <sz val="12"/>
        <rFont val="Times New Roman"/>
        <family val="1"/>
      </rPr>
      <t>PHÒNG TC-HC-TH</t>
    </r>
  </si>
  <si>
    <t>Cá nhân tham gia</t>
  </si>
  <si>
    <r>
      <t xml:space="preserve">Nhiệm vụ 1: </t>
    </r>
    <r>
      <rPr>
        <sz val="14"/>
        <color indexed="8"/>
        <rFont val="Times New Roman"/>
        <family val="1"/>
      </rPr>
      <t>Vận động doanh nghiệp, nhà hảo tâm tài trợ học bổng cho HSSV/ thiết bị đào tạo….</t>
    </r>
  </si>
  <si>
    <r>
      <rPr>
        <b/>
        <sz val="14"/>
        <color indexed="8"/>
        <rFont val="Times New Roman"/>
        <family val="1"/>
      </rPr>
      <t>Nhiệm vụ 2:</t>
    </r>
    <r>
      <rPr>
        <sz val="14"/>
        <color indexed="8"/>
        <rFont val="Times New Roman"/>
        <family val="1"/>
      </rPr>
      <t xml:space="preserve"> Giới thiệu trường liên kết/ký kết hợp đồng đào tạo/tham gia các dự án với đối tác</t>
    </r>
  </si>
  <si>
    <r>
      <t xml:space="preserve">Nhiệm vụ 3: </t>
    </r>
    <r>
      <rPr>
        <sz val="14"/>
        <color indexed="8"/>
        <rFont val="Times New Roman"/>
        <family val="1"/>
      </rPr>
      <t>Tham gia tư vấn tuyển sinh tại các tỉnh</t>
    </r>
  </si>
  <si>
    <t>Thanh</t>
  </si>
  <si>
    <r>
      <t xml:space="preserve">Nhiệm vụ 4: </t>
    </r>
    <r>
      <rPr>
        <sz val="14"/>
        <color indexed="8"/>
        <rFont val="Times New Roman"/>
        <family val="1"/>
      </rPr>
      <t>Tham gia chương trình tư vấn trực tuyến/tư vấn tuyển sinh các trường trong TP.HCM</t>
    </r>
  </si>
  <si>
    <t>Nhàn</t>
  </si>
  <si>
    <r>
      <t xml:space="preserve">Nhiệm vụ 5: </t>
    </r>
    <r>
      <rPr>
        <sz val="14"/>
        <color indexed="8"/>
        <rFont val="Times New Roman"/>
        <family val="1"/>
      </rPr>
      <t>Tham gia xây dựng chương trình bài giảng trực tuyến</t>
    </r>
  </si>
  <si>
    <r>
      <t xml:space="preserve">Nhiệm vụ 6: </t>
    </r>
    <r>
      <rPr>
        <sz val="14"/>
        <color indexed="8"/>
        <rFont val="Times New Roman"/>
        <family val="1"/>
      </rPr>
      <t>Thực hiện hỗ trợ đo thân nhiệt HSSV (các ca trực đã được phân công), tính đến 30/6/2020</t>
    </r>
  </si>
  <si>
    <t>Tất cả phòng + BV</t>
  </si>
  <si>
    <r>
      <t xml:space="preserve">Nhiệm vụ 7: </t>
    </r>
    <r>
      <rPr>
        <sz val="14"/>
        <color indexed="8"/>
        <rFont val="Times New Roman"/>
        <family val="1"/>
      </rPr>
      <t>Tham gia Đề án xây dựng 12 nghề chất lượng cao</t>
    </r>
  </si>
  <si>
    <t>Dũng, Hoa, Nhung, Liễu, Oanh, Ngọc Phượng, Ánh Phượng</t>
  </si>
  <si>
    <r>
      <t xml:space="preserve">Nhiệm vụ 8: </t>
    </r>
    <r>
      <rPr>
        <sz val="14"/>
        <color indexed="8"/>
        <rFont val="Times New Roman"/>
        <family val="1"/>
      </rPr>
      <t>Tổ chức, hỗ trợ GV/HSSV giảng dạy, học trực tuyến trong thời gian giãn cách xã hội</t>
    </r>
  </si>
  <si>
    <r>
      <t xml:space="preserve">Nhiệm vụ 9: </t>
    </r>
    <r>
      <rPr>
        <sz val="14"/>
        <color indexed="8"/>
        <rFont val="Times New Roman"/>
        <family val="1"/>
      </rPr>
      <t>Giảng viên tham gia Ban soạn thảo đề thi tay nghề quốc gia (theo QĐ của Tổng cục GDNN)</t>
    </r>
  </si>
  <si>
    <r>
      <t xml:space="preserve">Nhiệm vụ 10: </t>
    </r>
    <r>
      <rPr>
        <sz val="14"/>
        <color indexed="8"/>
        <rFont val="Times New Roman"/>
        <family val="1"/>
      </rPr>
      <t>Chuẩn bị, đón tiếp các Trường THCS, THPT đến tham quan trường</t>
    </r>
  </si>
  <si>
    <t>Dũng</t>
  </si>
  <si>
    <r>
      <t xml:space="preserve">Nhiệm vụ 11: </t>
    </r>
    <r>
      <rPr>
        <sz val="14"/>
        <color indexed="8"/>
        <rFont val="Times New Roman"/>
        <family val="1"/>
      </rPr>
      <t>Tham gia thực hiện hồ sơ mở mã ngành đào tạo mới của trường</t>
    </r>
  </si>
  <si>
    <t>Dũng, Hoa, Nhung, Liễu, Oanh, Ngọc Phượng, Ánh Phượng, Yến</t>
  </si>
  <si>
    <r>
      <t xml:space="preserve">Nhiệm vụ 12: </t>
    </r>
    <r>
      <rPr>
        <sz val="14"/>
        <color indexed="8"/>
        <rFont val="Times New Roman"/>
        <family val="1"/>
      </rPr>
      <t>Trực phòng/nhà trường trong thời gian giãn cách xã hội</t>
    </r>
  </si>
  <si>
    <t>Dũng, Hoa, Quỳnh, Liễu, Yến, Vân + 11 BV</t>
  </si>
  <si>
    <r>
      <t xml:space="preserve">Nhiệm vụ 13: </t>
    </r>
    <r>
      <rPr>
        <sz val="14"/>
        <color indexed="8"/>
        <rFont val="Times New Roman"/>
        <family val="1"/>
      </rPr>
      <t>Tổng hợp báo cáo tự đánh giá/ báo cáo tiêu chí tự đánh giá chất lượng giáo dục nghề nghiệp</t>
    </r>
  </si>
  <si>
    <t>Hoa, Ngọc Phượng, Ánh Phượng, Quỳnh, Nhung, Liễu, Oanh, Mai, Chì, Vân</t>
  </si>
  <si>
    <r>
      <t xml:space="preserve">Nhiệm vụ 14: </t>
    </r>
    <r>
      <rPr>
        <sz val="14"/>
        <color indexed="8"/>
        <rFont val="Times New Roman"/>
        <family val="1"/>
      </rPr>
      <t>Hỗ trợ trực tổ chức họp PHHS khối T4</t>
    </r>
  </si>
  <si>
    <t>Tấn, Phú, Phúc, Anh, Hưng, Vũ</t>
  </si>
  <si>
    <r>
      <t xml:space="preserve">Nhiệm vụ 15: </t>
    </r>
    <r>
      <rPr>
        <sz val="14"/>
        <color indexed="8"/>
        <rFont val="Times New Roman"/>
        <family val="1"/>
      </rPr>
      <t>Hỗ trợ các đoàn quay phim tại trường</t>
    </r>
  </si>
  <si>
    <t>11 Bảo vệ</t>
  </si>
  <si>
    <t>Dũng, Hoa, Nhung, Liễu, Oanh, Ngọc Phượng, Ánh Phượng, Yến, Vân, Quỳnh</t>
  </si>
  <si>
    <t>Dũng, Hoa, Ngọc Phượng, Ánh Phượng, Quỳnh, Nhung, Liễu, Oanh, Mai, Chì, Vân, Yến</t>
  </si>
  <si>
    <t>Tấn, Phú, Phúc, Anh, Hưng, Vũ, Sơn</t>
  </si>
  <si>
    <r>
      <rPr>
        <b/>
        <sz val="13"/>
        <color indexed="8"/>
        <rFont val="Times New Roman"/>
        <family val="1"/>
      </rPr>
      <t>Nhiệm vụ 7:</t>
    </r>
    <r>
      <rPr>
        <sz val="13"/>
        <color indexed="8"/>
        <rFont val="Times New Roman"/>
        <family val="1"/>
      </rPr>
      <t xml:space="preserve"> Tham gia Đề án xây dựng 12 nghề chất lượng cao.</t>
    </r>
  </si>
  <si>
    <t>a. Nhóm công việc tính 5% nhiệm vụ chung của Nhà Trường, gồm:</t>
  </si>
  <si>
    <t>Nhiệm vụ 1: Vận động doanh nghiệp/ nhà hảo tâm tài trợ học bổng cho HS-SV/thiết bị đào tạo …</t>
  </si>
  <si>
    <t>Giá trị tài trợ từ 30 triệu đến dưới 50 triệu</t>
  </si>
  <si>
    <t>T. Khoa, T. Bùi Dũng, T. Trường, C. Yến</t>
  </si>
  <si>
    <r>
      <rPr>
        <b/>
        <sz val="13"/>
        <color indexed="8"/>
        <rFont val="Times New Roman"/>
        <family val="1"/>
      </rPr>
      <t>Nhiệm vụ 2</t>
    </r>
    <r>
      <rPr>
        <sz val="13"/>
        <color indexed="8"/>
        <rFont val="Times New Roman"/>
        <family val="1"/>
      </rPr>
      <t>: Giới thiệu Trường liên kết/ký kết hợp đồng đào tạo/ tham gia các dự án với đối tác</t>
    </r>
  </si>
  <si>
    <r>
      <rPr>
        <b/>
        <sz val="13"/>
        <color indexed="8"/>
        <rFont val="Times New Roman"/>
        <family val="1"/>
      </rPr>
      <t>Nhiệm vụ 4:</t>
    </r>
    <r>
      <rPr>
        <sz val="13"/>
        <color indexed="8"/>
        <rFont val="Times New Roman"/>
        <family val="1"/>
      </rPr>
      <t xml:space="preserve"> Tham gia chương trình tư vấn trực tuyến/ tư vấn tuyển sinh các trường trong TP.HCM</t>
    </r>
  </si>
  <si>
    <t>C. Giang</t>
  </si>
  <si>
    <t>- Tham gia từ 2 lần trở lên</t>
  </si>
  <si>
    <r>
      <rPr>
        <b/>
        <sz val="13"/>
        <color indexed="8"/>
        <rFont val="Times New Roman"/>
        <family val="1"/>
      </rPr>
      <t xml:space="preserve">Nhiệm vụ 5: </t>
    </r>
    <r>
      <rPr>
        <sz val="13"/>
        <color indexed="8"/>
        <rFont val="Times New Roman"/>
        <family val="1"/>
      </rPr>
      <t>Tham gia xây dựng chương trình bài giảng trực tuyến</t>
    </r>
  </si>
  <si>
    <r>
      <rPr>
        <b/>
        <sz val="13"/>
        <color indexed="8"/>
        <rFont val="Times New Roman"/>
        <family val="1"/>
      </rPr>
      <t>Nhiệm vụ 6:</t>
    </r>
    <r>
      <rPr>
        <sz val="13"/>
        <color indexed="8"/>
        <rFont val="Times New Roman"/>
        <family val="1"/>
      </rPr>
      <t xml:space="preserve"> Thực hiện hỗ trợ đo thân nhiệt HS-SV (các ca trực đã được phân công), tính đến 30/06/2020</t>
    </r>
  </si>
  <si>
    <t xml:space="preserve"> - Tham gia từ 20 buổi trở lên</t>
  </si>
  <si>
    <t>- Tham gia dưới 20 buổi</t>
  </si>
  <si>
    <t>T. Khoa, C. Giang, T. Đôn, T. Khánh, T. Minh, T.Danh, T.Vọng, T. Trường, C. Chi, C. Yến, T. Bùi Văn Dũng.</t>
  </si>
  <si>
    <t>T. Khánh</t>
  </si>
  <si>
    <t>T. Khoa, C. Giang, T. Minh, T.Danh, C. Chi</t>
  </si>
  <si>
    <t>b. Nhóm công việc tính 5% nhiệm vụ chung của Khoa CNTT, gồm:</t>
  </si>
  <si>
    <r>
      <rPr>
        <b/>
        <sz val="13"/>
        <color indexed="8"/>
        <rFont val="Times New Roman"/>
        <family val="1"/>
      </rPr>
      <t>Nhiệm vụ 11:</t>
    </r>
    <r>
      <rPr>
        <sz val="13"/>
        <color indexed="8"/>
        <rFont val="Times New Roman"/>
        <family val="1"/>
      </rPr>
      <t xml:space="preserve"> Tham gia hiệu chỉnh chương trình đào tạo của 8 chuyên ngành năm học 2020-2021 và mở 2 chuyên ngành mới.</t>
    </r>
  </si>
  <si>
    <t>T. Khoa, C. Giang, T. Đôn, T. Khánh, T. Minh, T.Danh, T.Vọng, C. Chi, C. Yến, T. Trường, T. Bùi Văn Dũng.</t>
  </si>
  <si>
    <r>
      <rPr>
        <b/>
        <sz val="13"/>
        <color indexed="8"/>
        <rFont val="Times New Roman"/>
        <family val="1"/>
      </rPr>
      <t>Nhiệm vụ 12:</t>
    </r>
    <r>
      <rPr>
        <sz val="13"/>
        <color indexed="8"/>
        <rFont val="Times New Roman"/>
        <family val="1"/>
      </rPr>
      <t xml:space="preserve"> Tham gia hỗ trợ giáo viên soạn bài giảng, giáo án cho giáo viên thi giáo viên giỏi cấp TP.</t>
    </r>
  </si>
  <si>
    <t>T. Khoa, C. Giang, T. Đôn, C. Yến, T. Vọng, T. Bùi Văn Dũng, T. Trường</t>
  </si>
  <si>
    <r>
      <rPr>
        <b/>
        <sz val="13"/>
        <color indexed="8"/>
        <rFont val="Times New Roman"/>
        <family val="1"/>
      </rPr>
      <t>Nhiệm vụ 13:</t>
    </r>
    <r>
      <rPr>
        <sz val="13"/>
        <color indexed="8"/>
        <rFont val="Times New Roman"/>
        <family val="1"/>
      </rPr>
      <t xml:space="preserve"> Tham gia vệ sinh phòng máy phòng chống dịch dịch covid</t>
    </r>
  </si>
  <si>
    <t>T. Khoa, C. Giang, T. Xuyên, T. Đôn, T. Quốc, T. Minh, T. Khánh, T. Tuấn, T. Phong, T. Bùi Dũng, T. Trường, T. Quốc Dũng, T. Đoàn, T. Tuyên, C.Chi, C. Linh, T. Danh, T. Vọng, C. Thủy, C.Thái, C.Yến, C.Thư, C. Quyên, C. Hồng</t>
  </si>
  <si>
    <t>Ngày 24 tháng 06 năm 2020</t>
  </si>
  <si>
    <t>1 - 2%</t>
  </si>
  <si>
    <r>
      <t xml:space="preserve">Nhiệm vụ riêng của đơn vị
</t>
    </r>
    <r>
      <rPr>
        <b/>
        <sz val="12"/>
        <color indexed="10"/>
        <rFont val="Times New Roman"/>
        <family val="1"/>
        <charset val="163"/>
      </rPr>
      <t xml:space="preserve"> (tối đa 5%)</t>
    </r>
  </si>
  <si>
    <r>
      <t xml:space="preserve">Nhiệm vụ chung của nhà trường </t>
    </r>
    <r>
      <rPr>
        <b/>
        <sz val="12"/>
        <color indexed="10"/>
        <rFont val="Times New Roman"/>
        <family val="1"/>
        <charset val="163"/>
      </rPr>
      <t>(tối đa 5%)</t>
    </r>
  </si>
  <si>
    <t>NV
13</t>
  </si>
  <si>
    <r>
      <rPr>
        <b/>
        <sz val="13"/>
        <rFont val="Times New Roman"/>
        <family val="1"/>
      </rPr>
      <t>Nhiệm vụ 1:</t>
    </r>
    <r>
      <rPr>
        <sz val="13"/>
        <rFont val="Times New Roman"/>
        <family val="1"/>
      </rPr>
      <t xml:space="preserve"> Lập hồ sơ mở ngành năm 2020</t>
    </r>
  </si>
  <si>
    <t>C.Trân</t>
  </si>
  <si>
    <r>
      <rPr>
        <b/>
        <sz val="13"/>
        <color indexed="8"/>
        <rFont val="Times New Roman"/>
        <family val="1"/>
      </rPr>
      <t>Nhiệm vụ 2:</t>
    </r>
    <r>
      <rPr>
        <sz val="13"/>
        <color indexed="8"/>
        <rFont val="Times New Roman"/>
        <family val="1"/>
      </rPr>
      <t xml:space="preserve"> Biên soạn tài liệu hướng dẫn dạy và học trực tuyến; Công tác tổ chức triển khai giảng dạy trực tuyến</t>
    </r>
  </si>
  <si>
    <r>
      <rPr>
        <b/>
        <sz val="13"/>
        <rFont val="Times New Roman"/>
        <family val="1"/>
      </rPr>
      <t>Nhiệm vụ 3:</t>
    </r>
    <r>
      <rPr>
        <sz val="13"/>
        <rFont val="Times New Roman"/>
        <family val="1"/>
      </rPr>
      <t xml:space="preserve"> Quản lý điều hành và trực công tác đào tạo các lớp buổi tối</t>
    </r>
  </si>
  <si>
    <r>
      <t xml:space="preserve">Nhiệm vụ 4: </t>
    </r>
    <r>
      <rPr>
        <sz val="13"/>
        <rFont val="Times New Roman"/>
        <family val="1"/>
        <charset val="163"/>
      </rPr>
      <t>Tham gia ngày Hội tư vấn tuyển sinh ngày 21/6/2020 tại ĐH Bách Khoa</t>
    </r>
  </si>
  <si>
    <r>
      <rPr>
        <b/>
        <sz val="13"/>
        <rFont val="Times New Roman"/>
        <family val="1"/>
      </rPr>
      <t>Nhiệm vụ 5:</t>
    </r>
    <r>
      <rPr>
        <sz val="13"/>
        <rFont val="Times New Roman"/>
        <family val="1"/>
      </rPr>
      <t xml:space="preserve"> Trực họp PHHS khối T4 (ngày 21/6/2020)</t>
    </r>
  </si>
  <si>
    <r>
      <rPr>
        <b/>
        <sz val="13"/>
        <rFont val="Times New Roman"/>
        <family val="1"/>
        <charset val="163"/>
      </rPr>
      <t>Nhiệm vụ 6</t>
    </r>
    <r>
      <rPr>
        <sz val="13"/>
        <rFont val="Times New Roman"/>
        <family val="1"/>
      </rPr>
      <t>: Trực kỹ thuật các buổi tư vấn trực tuyến</t>
    </r>
  </si>
  <si>
    <r>
      <rPr>
        <b/>
        <sz val="13"/>
        <rFont val="Times New Roman"/>
        <family val="1"/>
      </rPr>
      <t>Nhiệm vụ 7:</t>
    </r>
    <r>
      <rPr>
        <sz val="13"/>
        <rFont val="Times New Roman"/>
        <family val="1"/>
      </rPr>
      <t xml:space="preserve"> Thực hiện báo cáo số liệu các khoa trọng điểm; Báo cáo số liệu đề xuất thành tích khen thưởng thi đua nhà trường</t>
    </r>
  </si>
  <si>
    <r>
      <rPr>
        <b/>
        <sz val="13"/>
        <rFont val="Times New Roman"/>
        <family val="1"/>
      </rPr>
      <t>Nhiệm vụ 8:</t>
    </r>
    <r>
      <rPr>
        <sz val="13"/>
        <rFont val="Times New Roman"/>
        <family val="1"/>
      </rPr>
      <t xml:space="preserve"> Tham gia đề án xây dựng 12 nghề chất lượng cao</t>
    </r>
  </si>
  <si>
    <t>T.Sĩ, C.Mai</t>
  </si>
  <si>
    <t>C.Hà, C.Sa, C.Tất, C.Chung, C.Yến</t>
  </si>
  <si>
    <r>
      <rPr>
        <b/>
        <sz val="12"/>
        <color indexed="8"/>
        <rFont val="Times New Roman"/>
        <family val="1"/>
      </rPr>
      <t>Nhiệm vụ 9:</t>
    </r>
    <r>
      <rPr>
        <sz val="12"/>
        <color indexed="8"/>
        <rFont val="Times New Roman"/>
        <family val="1"/>
      </rPr>
      <t xml:space="preserve"> Tham gia tư vấn tuyển sinh tại các tỉnh</t>
    </r>
  </si>
  <si>
    <t>T.Sĩ, T.Khánh, T.Định</t>
  </si>
  <si>
    <r>
      <rPr>
        <b/>
        <sz val="13"/>
        <rFont val="Times New Roman"/>
        <family val="1"/>
        <charset val="163"/>
      </rPr>
      <t>Nhiệm vụ 10</t>
    </r>
    <r>
      <rPr>
        <sz val="13"/>
        <rFont val="Times New Roman"/>
        <family val="1"/>
      </rPr>
      <t>: Tư vấn tuyển sinh các trường trong TP.HCM /Tham gia chương trình tư vấn trực tuyến</t>
    </r>
  </si>
  <si>
    <r>
      <rPr>
        <b/>
        <sz val="13"/>
        <rFont val="Times New Roman"/>
        <family val="1"/>
        <charset val="163"/>
      </rPr>
      <t>Nhiệm vụ 11</t>
    </r>
    <r>
      <rPr>
        <sz val="13"/>
        <rFont val="Times New Roman"/>
        <family val="1"/>
      </rPr>
      <t>: Thực hiện hỗ trợ đo thân nhiệt HSSV (dưới 20 buổi)</t>
    </r>
  </si>
  <si>
    <t>Cả phòng (Trừ T.Tấn)</t>
  </si>
  <si>
    <r>
      <rPr>
        <b/>
        <sz val="13"/>
        <rFont val="Times New Roman"/>
        <family val="1"/>
        <charset val="163"/>
      </rPr>
      <t>Nhiệm vụ 12</t>
    </r>
    <r>
      <rPr>
        <sz val="13"/>
        <rFont val="Times New Roman"/>
        <family val="1"/>
      </rPr>
      <t>: Tổ chức, hỗ trợ GV/HSSV giảng dạy - học trực tuyến trong thời gian giãn cách xã hội</t>
    </r>
  </si>
  <si>
    <t>T.Sĩ, T.Định, C.Mai, C.Thùy</t>
  </si>
  <si>
    <t>T.Khánh</t>
  </si>
  <si>
    <r>
      <rPr>
        <b/>
        <sz val="13"/>
        <rFont val="Times New Roman"/>
        <family val="1"/>
        <charset val="163"/>
      </rPr>
      <t>Nhiệm vụ 13</t>
    </r>
    <r>
      <rPr>
        <sz val="13"/>
        <rFont val="Times New Roman"/>
        <family val="1"/>
      </rPr>
      <t>: Chuẩn bị, đón tiếp các Trường THCS, THPT đến tham quan Trường</t>
    </r>
  </si>
  <si>
    <t>T.Tấn, C.Nhuận, C.Thơ, C.Mai, C.Sa, C.Hà, C.Tất, C.Thùy, C.Chung</t>
  </si>
  <si>
    <t>Ngày 24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</si>
</sst>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0.0%"/>
  </numFmts>
  <fonts count="117"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b/>
      <sz val="12"/>
      <color indexed="10"/>
      <name val="Times New Roman"/>
      <family val="1"/>
    </font>
    <font>
      <sz val="10"/>
      <name val="Times New Roman"/>
      <family val="1"/>
    </font>
    <font>
      <sz val="11"/>
      <color indexed="8"/>
      <name val="Times New Roman"/>
      <family val="1"/>
    </font>
    <font>
      <sz val="11"/>
      <color theme="1"/>
      <name val="Calibri"/>
      <family val="2"/>
      <scheme val="minor"/>
    </font>
    <font>
      <sz val="11"/>
      <color rgb="FF000000"/>
      <name val="Times New Roman"/>
      <family val="1"/>
    </font>
    <font>
      <sz val="13"/>
      <color rgb="FF000000"/>
      <name val="Times New Roman"/>
      <family val="1"/>
    </font>
    <font>
      <sz val="14"/>
      <color rgb="FF000000"/>
      <name val="Times New Roman"/>
      <family val="1"/>
    </font>
    <font>
      <sz val="12"/>
      <color rgb="FF000000"/>
      <name val="Times New Roman"/>
      <family val="1"/>
    </font>
    <font>
      <sz val="10"/>
      <color rgb="FF000000"/>
      <name val="Times New Roman"/>
      <family val="1"/>
    </font>
    <font>
      <b/>
      <sz val="11"/>
      <color indexed="10"/>
      <name val="Times New Roman"/>
      <family val="1"/>
    </font>
    <font>
      <sz val="11"/>
      <color rgb="FFFF0000"/>
      <name val="Times New Roman"/>
      <family val="1"/>
    </font>
    <font>
      <sz val="14"/>
      <color rgb="FFFF0000"/>
      <name val="Times New Roman"/>
      <family val="1"/>
    </font>
    <font>
      <sz val="11"/>
      <color rgb="FFFF0000"/>
      <name val="Calibri"/>
      <family val="2"/>
      <scheme val="minor"/>
    </font>
    <font>
      <sz val="9"/>
      <color theme="1"/>
      <name val="Times New Roman"/>
      <family val="1"/>
    </font>
    <font>
      <b/>
      <sz val="13"/>
      <color rgb="FFFF0000"/>
      <name val="Times New Roman"/>
      <family val="1"/>
    </font>
    <font>
      <b/>
      <sz val="11"/>
      <color rgb="FFFF0000"/>
      <name val="Times New Roman"/>
      <family val="1"/>
    </font>
    <font>
      <sz val="12"/>
      <color rgb="FFFF0000"/>
      <name val="Times New Roman"/>
      <family val="1"/>
    </font>
    <font>
      <b/>
      <sz val="11"/>
      <color rgb="FF000000"/>
      <name val="Times New Roman"/>
      <family val="1"/>
    </font>
    <font>
      <sz val="10"/>
      <color theme="1"/>
      <name val="Times New Roman"/>
      <family val="1"/>
    </font>
    <font>
      <sz val="10"/>
      <color indexed="8"/>
      <name val="Times New Roman"/>
      <family val="1"/>
    </font>
    <font>
      <sz val="8"/>
      <color rgb="FF000000"/>
      <name val="Times New Roman"/>
      <family val="1"/>
    </font>
    <font>
      <b/>
      <sz val="8"/>
      <name val="Times New Roman"/>
      <family val="1"/>
    </font>
    <font>
      <b/>
      <sz val="9"/>
      <name val="Times New Roman"/>
      <family val="1"/>
    </font>
    <font>
      <b/>
      <sz val="9"/>
      <color indexed="8"/>
      <name val="Times New Roman"/>
      <family val="1"/>
    </font>
    <font>
      <b/>
      <sz val="9"/>
      <color indexed="10"/>
      <name val="Times New Roman"/>
      <family val="1"/>
    </font>
    <font>
      <b/>
      <sz val="9"/>
      <color theme="1"/>
      <name val="Times New Roman"/>
      <family val="1"/>
    </font>
    <font>
      <b/>
      <sz val="10"/>
      <color indexed="8"/>
      <name val="Times New Roman"/>
      <family val="1"/>
    </font>
    <font>
      <b/>
      <sz val="10"/>
      <color theme="1"/>
      <name val="Times New Roman"/>
      <family val="1"/>
    </font>
    <font>
      <b/>
      <sz val="8"/>
      <color theme="1"/>
      <name val="Times New Roman"/>
      <family val="1"/>
    </font>
    <font>
      <sz val="10"/>
      <color rgb="FFFF0000"/>
      <name val="Times New Roman"/>
      <family val="1"/>
    </font>
    <font>
      <b/>
      <sz val="12"/>
      <color rgb="FFFF0000"/>
      <name val="Times New Roman"/>
      <family val="1"/>
    </font>
    <font>
      <b/>
      <sz val="16"/>
      <color theme="1"/>
      <name val="Times New Roman"/>
      <family val="1"/>
    </font>
    <font>
      <sz val="16"/>
      <color theme="1"/>
      <name val="Calibri"/>
      <family val="2"/>
      <scheme val="minor"/>
    </font>
    <font>
      <b/>
      <sz val="10"/>
      <color indexed="10"/>
      <name val="Times New Roman"/>
      <family val="1"/>
    </font>
    <font>
      <sz val="8"/>
      <color rgb="FFFF0000"/>
      <name val="Times New Roman"/>
      <family val="1"/>
    </font>
    <font>
      <sz val="9"/>
      <color rgb="FFFF0000"/>
      <name val="Times New Roman"/>
      <family val="1"/>
    </font>
    <font>
      <b/>
      <sz val="11"/>
      <color theme="1"/>
      <name val="Calibri"/>
      <family val="2"/>
      <scheme val="minor"/>
    </font>
    <font>
      <sz val="14"/>
      <color indexed="8"/>
      <name val="Times New Roman"/>
      <family val="1"/>
    </font>
    <font>
      <b/>
      <i/>
      <sz val="13"/>
      <color indexed="8"/>
      <name val="Times New Roman"/>
      <family val="1"/>
    </font>
    <font>
      <b/>
      <sz val="12"/>
      <color rgb="FFFF0000"/>
      <name val="Calibri"/>
      <family val="2"/>
      <scheme val="minor"/>
    </font>
    <font>
      <sz val="12"/>
      <color indexed="10"/>
      <name val="Times New Roman"/>
      <family val="1"/>
    </font>
    <font>
      <sz val="8"/>
      <name val="Times New Roman"/>
      <family val="1"/>
    </font>
    <font>
      <b/>
      <sz val="13.5"/>
      <color theme="1"/>
      <name val="Times New Roman"/>
      <family val="1"/>
    </font>
    <font>
      <sz val="13"/>
      <name val="Times New Roman"/>
      <family val="1"/>
      <charset val="163"/>
    </font>
    <font>
      <b/>
      <sz val="14"/>
      <color indexed="8"/>
      <name val="Times New Roman"/>
      <family val="1"/>
    </font>
    <font>
      <strike/>
      <sz val="14"/>
      <color indexed="8"/>
      <name val="Times New Roman"/>
      <family val="1"/>
    </font>
    <font>
      <b/>
      <strike/>
      <sz val="14"/>
      <color indexed="8"/>
      <name val="Times New Roman"/>
      <family val="1"/>
    </font>
    <font>
      <strike/>
      <sz val="13"/>
      <color indexed="8"/>
      <name val="Times New Roman"/>
      <family val="1"/>
    </font>
    <font>
      <strike/>
      <sz val="14"/>
      <color theme="1"/>
      <name val="Times New Roman"/>
      <family val="1"/>
    </font>
    <font>
      <strike/>
      <sz val="14"/>
      <name val="Times New Roman"/>
      <family val="1"/>
    </font>
    <font>
      <strike/>
      <sz val="14"/>
      <color rgb="FF000000"/>
      <name val="Times New Roman"/>
      <family val="1"/>
    </font>
    <font>
      <b/>
      <sz val="14"/>
      <color rgb="FFFF0000"/>
      <name val="Times New Roman"/>
      <family val="1"/>
    </font>
    <font>
      <b/>
      <strike/>
      <sz val="14"/>
      <name val="Times New Roman"/>
      <family val="1"/>
    </font>
    <font>
      <b/>
      <sz val="7"/>
      <name val="Times New Roman"/>
      <family val="1"/>
    </font>
    <font>
      <sz val="13"/>
      <color theme="1"/>
      <name val="Calibri"/>
      <family val="2"/>
      <scheme val="minor"/>
    </font>
    <font>
      <sz val="12"/>
      <color theme="1"/>
      <name val="Calibri"/>
      <family val="2"/>
      <scheme val="minor"/>
    </font>
    <font>
      <sz val="12"/>
      <name val="Calibri"/>
      <family val="2"/>
      <scheme val="minor"/>
    </font>
    <font>
      <b/>
      <sz val="12"/>
      <color rgb="FF000000"/>
      <name val="Times New Roman"/>
      <family val="1"/>
    </font>
    <font>
      <strike/>
      <sz val="13"/>
      <name val="Times New Roman"/>
      <family val="1"/>
    </font>
    <font>
      <b/>
      <sz val="14"/>
      <color rgb="FF000000"/>
      <name val="Times New Roman"/>
      <family val="1"/>
    </font>
    <font>
      <i/>
      <sz val="12"/>
      <color theme="1"/>
      <name val="Times New Roman"/>
      <family val="1"/>
    </font>
    <font>
      <i/>
      <sz val="12"/>
      <color indexed="8"/>
      <name val="Times New Roman"/>
      <family val="1"/>
    </font>
    <font>
      <i/>
      <sz val="13"/>
      <color theme="1"/>
      <name val="Times New Roman"/>
      <family val="1"/>
    </font>
    <font>
      <b/>
      <sz val="13"/>
      <name val="Times New Roman"/>
      <family val="1"/>
      <charset val="163"/>
    </font>
    <font>
      <sz val="9"/>
      <color indexed="8"/>
      <name val="Times New Roman"/>
      <family val="1"/>
    </font>
    <font>
      <b/>
      <sz val="12"/>
      <color indexed="10"/>
      <name val="Times New Roman"/>
      <family val="1"/>
      <charset val="163"/>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9FFCC"/>
        <bgColor indexed="64"/>
      </patternFill>
    </fill>
    <fill>
      <patternFill patternType="solid">
        <fgColor rgb="FFCCFFFF"/>
        <bgColor indexed="64"/>
      </patternFill>
    </fill>
    <fill>
      <patternFill patternType="solid">
        <fgColor rgb="FF8BFD96"/>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s>
  <borders count="4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164"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1511">
    <xf numFmtId="0" fontId="0" fillId="0" borderId="0" xfId="0"/>
    <xf numFmtId="0" fontId="0" fillId="0" borderId="0" xfId="0" applyAlignment="1">
      <alignment vertic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9" fontId="21" fillId="0" borderId="10" xfId="51" applyNumberFormat="1" applyFont="1" applyFill="1" applyBorder="1" applyAlignment="1">
      <alignment horizontal="center" vertical="center"/>
    </xf>
    <xf numFmtId="0" fontId="30" fillId="0" borderId="10" xfId="51" applyFont="1" applyFill="1" applyBorder="1" applyAlignment="1">
      <alignment horizontal="center" vertical="center" wrapText="1"/>
    </xf>
    <xf numFmtId="165"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Fill="1" applyBorder="1" applyAlignment="1">
      <alignment horizontal="left"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14" fontId="25" fillId="0" borderId="10" xfId="0" applyNumberFormat="1" applyFont="1" applyBorder="1" applyAlignment="1">
      <alignment horizontal="center" vertical="center" wrapText="1"/>
    </xf>
    <xf numFmtId="0" fontId="0" fillId="0" borderId="0" xfId="0" applyFill="1" applyAlignment="1">
      <alignment vertical="center"/>
    </xf>
    <xf numFmtId="0" fontId="21" fillId="0" borderId="13" xfId="51" applyFont="1" applyFill="1" applyBorder="1" applyAlignment="1">
      <alignment horizontal="left" vertical="center"/>
    </xf>
    <xf numFmtId="9" fontId="44"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3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1" xfId="5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30" fillId="0" borderId="0" xfId="0" applyFont="1" applyAlignment="1">
      <alignment horizontal="center"/>
    </xf>
    <xf numFmtId="0" fontId="24" fillId="0" borderId="18" xfId="51" applyFont="1" applyFill="1" applyBorder="1" applyAlignment="1">
      <alignment horizontal="center" vertical="center"/>
    </xf>
    <xf numFmtId="0" fontId="0" fillId="0" borderId="0" xfId="0" applyAlignment="1">
      <alignment horizontal="center" vertical="center"/>
    </xf>
    <xf numFmtId="0" fontId="28" fillId="0" borderId="18" xfId="51" applyFont="1" applyFill="1" applyBorder="1" applyAlignment="1">
      <alignment horizontal="center" vertical="center"/>
    </xf>
    <xf numFmtId="0" fontId="28" fillId="0" borderId="11" xfId="51" applyFont="1" applyFill="1" applyBorder="1" applyAlignment="1">
      <alignment horizontal="center" vertical="center" wrapText="1"/>
    </xf>
    <xf numFmtId="0" fontId="20" fillId="0" borderId="16" xfId="51" applyFont="1" applyFill="1" applyBorder="1" applyAlignment="1">
      <alignment horizontal="left" vertical="center"/>
    </xf>
    <xf numFmtId="0" fontId="55" fillId="0" borderId="10" xfId="0" applyNumberFormat="1" applyFont="1" applyFill="1" applyBorder="1" applyAlignment="1" applyProtection="1">
      <alignment horizontal="center" vertical="center"/>
    </xf>
    <xf numFmtId="0" fontId="55" fillId="24" borderId="10" xfId="0" applyNumberFormat="1" applyFont="1" applyFill="1" applyBorder="1" applyAlignment="1" applyProtection="1">
      <alignment horizontal="center" vertical="center"/>
    </xf>
    <xf numFmtId="0" fontId="39" fillId="0" borderId="10" xfId="0" applyNumberFormat="1" applyFont="1" applyFill="1" applyBorder="1" applyAlignment="1" applyProtection="1">
      <alignment horizontal="center" vertical="center"/>
    </xf>
    <xf numFmtId="0" fontId="36" fillId="0" borderId="0" xfId="51" applyFont="1" applyFill="1" applyAlignment="1">
      <alignment horizontal="center"/>
    </xf>
    <xf numFmtId="0" fontId="36" fillId="0" borderId="16" xfId="51" applyFont="1" applyFill="1" applyBorder="1" applyAlignment="1">
      <alignment horizontal="center" vertical="center"/>
    </xf>
    <xf numFmtId="0" fontId="54" fillId="0" borderId="0" xfId="0" applyFont="1" applyAlignment="1">
      <alignment horizontal="center"/>
    </xf>
    <xf numFmtId="0" fontId="38" fillId="0" borderId="10"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42" fillId="0" borderId="11" xfId="0" applyFont="1" applyFill="1" applyBorder="1" applyAlignment="1">
      <alignment horizontal="left" vertical="center" wrapText="1"/>
    </xf>
    <xf numFmtId="0" fontId="28" fillId="0" borderId="20" xfId="58" applyFont="1" applyFill="1" applyBorder="1" applyAlignment="1">
      <alignment vertical="center"/>
    </xf>
    <xf numFmtId="0" fontId="30" fillId="24" borderId="18" xfId="0" applyFont="1" applyFill="1" applyBorder="1" applyAlignment="1">
      <alignment horizontal="left" vertical="center" wrapText="1"/>
    </xf>
    <xf numFmtId="0" fontId="39" fillId="0" borderId="12" xfId="0" applyNumberFormat="1" applyFont="1" applyFill="1" applyBorder="1" applyAlignment="1" applyProtection="1">
      <alignment horizontal="center" vertical="center"/>
    </xf>
    <xf numFmtId="0" fontId="36" fillId="0" borderId="0" xfId="58" applyFont="1" applyFill="1" applyBorder="1" applyAlignment="1">
      <alignment horizontal="center" vertical="center"/>
    </xf>
    <xf numFmtId="0" fontId="27" fillId="24" borderId="0" xfId="0" applyFont="1" applyFill="1" applyBorder="1" applyAlignment="1">
      <alignment horizontal="center" vertical="center" wrapText="1"/>
    </xf>
    <xf numFmtId="0" fontId="38" fillId="0" borderId="0" xfId="51" applyFont="1" applyFill="1" applyAlignment="1" applyProtection="1">
      <alignment vertical="top" wrapText="1"/>
      <protection locked="0"/>
    </xf>
    <xf numFmtId="0" fontId="24" fillId="0" borderId="0" xfId="51" applyFont="1" applyFill="1" applyAlignment="1" applyProtection="1">
      <alignment horizontal="center" vertical="center"/>
      <protection locked="0"/>
    </xf>
    <xf numFmtId="0" fontId="24" fillId="0" borderId="0" xfId="51" applyFont="1" applyFill="1" applyAlignment="1" applyProtection="1">
      <protection locked="0"/>
    </xf>
    <xf numFmtId="0" fontId="0" fillId="0" borderId="0" xfId="0" applyProtection="1">
      <protection locked="0"/>
    </xf>
    <xf numFmtId="0" fontId="0" fillId="0" borderId="0" xfId="0" applyAlignment="1" applyProtection="1">
      <alignment vertical="center"/>
      <protection locked="0"/>
    </xf>
    <xf numFmtId="0" fontId="21" fillId="0" borderId="13" xfId="51" quotePrefix="1" applyFont="1" applyFill="1" applyBorder="1" applyAlignment="1" applyProtection="1">
      <alignment horizontal="center" vertical="center"/>
      <protection locked="0"/>
    </xf>
    <xf numFmtId="9" fontId="21" fillId="0" borderId="10" xfId="51" applyNumberFormat="1" applyFont="1" applyFill="1" applyBorder="1" applyAlignment="1" applyProtection="1">
      <alignment horizontal="center" vertical="center"/>
      <protection locked="0"/>
    </xf>
    <xf numFmtId="165" fontId="34" fillId="0" borderId="10" xfId="1" applyNumberFormat="1" applyFont="1" applyFill="1" applyBorder="1" applyAlignment="1" applyProtection="1">
      <alignment horizontal="center" vertical="center"/>
      <protection locked="0"/>
    </xf>
    <xf numFmtId="165" fontId="34" fillId="0" borderId="10" xfId="1" quotePrefix="1" applyNumberFormat="1" applyFont="1" applyFill="1" applyBorder="1" applyAlignment="1" applyProtection="1">
      <alignment horizontal="center" vertical="center"/>
    </xf>
    <xf numFmtId="9" fontId="29" fillId="0" borderId="10" xfId="1" applyNumberFormat="1" applyFont="1" applyFill="1" applyBorder="1" applyAlignment="1" applyProtection="1">
      <alignment horizontal="center" vertical="center"/>
    </xf>
    <xf numFmtId="0" fontId="20" fillId="0" borderId="10" xfId="5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25" fillId="0" borderId="10" xfId="0" applyFont="1" applyBorder="1" applyAlignment="1" applyProtection="1">
      <alignment horizontal="center" vertical="center"/>
      <protection locked="0"/>
    </xf>
    <xf numFmtId="9" fontId="37" fillId="0" borderId="11"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5" fillId="0" borderId="0" xfId="0" quotePrefix="1"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wrapText="1"/>
      <protection locked="0"/>
    </xf>
    <xf numFmtId="0" fontId="21" fillId="0" borderId="10" xfId="57" applyFont="1" applyFill="1" applyBorder="1" applyAlignment="1" applyProtection="1">
      <alignment horizontal="left" vertical="center"/>
      <protection locked="0"/>
    </xf>
    <xf numFmtId="0" fontId="21" fillId="0" borderId="15" xfId="57" applyFont="1" applyFill="1" applyBorder="1" applyAlignment="1" applyProtection="1">
      <alignment horizontal="left" vertical="center"/>
      <protection locked="0"/>
    </xf>
    <xf numFmtId="0" fontId="21" fillId="0" borderId="11" xfId="58" applyFont="1" applyFill="1" applyBorder="1" applyAlignment="1" applyProtection="1">
      <alignment vertical="center" wrapText="1"/>
      <protection locked="0"/>
    </xf>
    <xf numFmtId="0" fontId="21" fillId="0" borderId="15" xfId="58" applyFont="1" applyFill="1" applyBorder="1" applyAlignment="1" applyProtection="1">
      <alignment vertical="center" wrapText="1"/>
      <protection locked="0"/>
    </xf>
    <xf numFmtId="0" fontId="21" fillId="0" borderId="15" xfId="58" applyFont="1" applyFill="1" applyBorder="1" applyAlignment="1" applyProtection="1">
      <alignment vertical="center"/>
      <protection locked="0"/>
    </xf>
    <xf numFmtId="0" fontId="21" fillId="0" borderId="11" xfId="58" applyFont="1" applyFill="1" applyBorder="1" applyAlignment="1" applyProtection="1">
      <alignment vertical="center"/>
      <protection locked="0"/>
    </xf>
    <xf numFmtId="0" fontId="30" fillId="0" borderId="0" xfId="0" applyFont="1" applyAlignment="1" applyProtection="1">
      <alignment vertical="center"/>
      <protection locked="0"/>
    </xf>
    <xf numFmtId="0" fontId="47" fillId="0" borderId="0" xfId="0" applyFont="1" applyProtection="1">
      <protection locked="0"/>
    </xf>
    <xf numFmtId="0" fontId="47" fillId="0" borderId="0" xfId="0" applyFont="1" applyAlignment="1" applyProtection="1">
      <alignment vertical="center"/>
      <protection locked="0"/>
    </xf>
    <xf numFmtId="9" fontId="38" fillId="0" borderId="10" xfId="51" applyNumberFormat="1" applyFont="1" applyFill="1" applyBorder="1" applyAlignment="1" applyProtection="1">
      <alignment horizontal="center" vertical="center"/>
      <protection locked="0"/>
    </xf>
    <xf numFmtId="0" fontId="47" fillId="0" borderId="0" xfId="0" applyFont="1" applyFill="1" applyAlignment="1" applyProtection="1">
      <alignment vertical="center"/>
      <protection locked="0"/>
    </xf>
    <xf numFmtId="0" fontId="47" fillId="0" borderId="0" xfId="0" applyFont="1" applyAlignment="1" applyProtection="1">
      <alignment horizontal="center" vertical="center"/>
      <protection locked="0"/>
    </xf>
    <xf numFmtId="0" fontId="0" fillId="0" borderId="0" xfId="0" applyAlignment="1">
      <alignment horizontal="center" vertical="center"/>
    </xf>
    <xf numFmtId="0" fontId="25" fillId="0" borderId="10" xfId="0" applyFont="1" applyBorder="1" applyAlignment="1" applyProtection="1">
      <alignment horizontal="center" vertical="center" wrapText="1"/>
      <protection locked="0"/>
    </xf>
    <xf numFmtId="0" fontId="31" fillId="0" borderId="0" xfId="0" applyFont="1" applyAlignment="1" applyProtection="1">
      <alignment vertical="center"/>
      <protection locked="0"/>
    </xf>
    <xf numFmtId="0" fontId="56" fillId="0" borderId="10" xfId="0" applyNumberFormat="1" applyFont="1" applyFill="1" applyBorder="1" applyAlignment="1" applyProtection="1">
      <alignment horizontal="right" vertical="center" wrapText="1"/>
      <protection locked="0"/>
    </xf>
    <xf numFmtId="9" fontId="37" fillId="0" borderId="10" xfId="0" applyNumberFormat="1" applyFont="1" applyBorder="1" applyAlignment="1" applyProtection="1">
      <alignment horizontal="center" vertical="center" wrapText="1"/>
      <protection locked="0"/>
    </xf>
    <xf numFmtId="0" fontId="39" fillId="0" borderId="15" xfId="57" applyFont="1" applyFill="1" applyBorder="1" applyAlignment="1" applyProtection="1">
      <alignment horizontal="left" vertical="center"/>
      <protection locked="0"/>
    </xf>
    <xf numFmtId="0" fontId="0" fillId="0" borderId="0" xfId="0" applyFill="1" applyProtection="1">
      <protection locked="0"/>
    </xf>
    <xf numFmtId="0" fontId="21" fillId="0" borderId="13" xfId="51" applyFont="1" applyFill="1" applyBorder="1" applyAlignment="1" applyProtection="1">
      <alignment horizontal="left" vertical="center"/>
      <protection locked="0"/>
    </xf>
    <xf numFmtId="0" fontId="46" fillId="0" borderId="13" xfId="51" applyFont="1" applyFill="1" applyBorder="1" applyAlignment="1" applyProtection="1">
      <alignment horizontal="left" vertical="center"/>
      <protection locked="0"/>
    </xf>
    <xf numFmtId="0" fontId="52" fillId="0" borderId="13" xfId="51" applyFont="1" applyFill="1" applyBorder="1" applyAlignment="1" applyProtection="1">
      <alignment horizontal="left" vertical="center"/>
      <protection locked="0"/>
    </xf>
    <xf numFmtId="0" fontId="25" fillId="0" borderId="10" xfId="0" applyFont="1" applyFill="1" applyBorder="1" applyAlignment="1" applyProtection="1">
      <alignment horizontal="center" vertical="center"/>
      <protection locked="0"/>
    </xf>
    <xf numFmtId="9" fontId="37" fillId="0" borderId="11" xfId="0" applyNumberFormat="1" applyFont="1" applyFill="1" applyBorder="1" applyAlignment="1" applyProtection="1">
      <alignment horizontal="center" vertical="center" wrapText="1"/>
      <protection locked="0"/>
    </xf>
    <xf numFmtId="9" fontId="44" fillId="0" borderId="11" xfId="0" applyNumberFormat="1" applyFont="1" applyFill="1" applyBorder="1" applyAlignment="1" applyProtection="1">
      <alignment horizontal="center" vertical="center" wrapText="1"/>
      <protection locked="0"/>
    </xf>
    <xf numFmtId="0" fontId="25" fillId="0" borderId="0" xfId="0" quotePrefix="1"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0" fontId="21" fillId="0" borderId="10" xfId="51" applyFont="1" applyFill="1" applyBorder="1" applyAlignment="1" applyProtection="1">
      <alignment horizontal="left" vertical="center"/>
      <protection locked="0"/>
    </xf>
    <xf numFmtId="0" fontId="0" fillId="0" borderId="10" xfId="0" applyFill="1" applyBorder="1" applyAlignment="1" applyProtection="1">
      <alignment vertical="center"/>
      <protection locked="0"/>
    </xf>
    <xf numFmtId="0" fontId="29" fillId="26" borderId="11" xfId="0" applyFont="1" applyFill="1" applyBorder="1" applyAlignment="1" applyProtection="1">
      <alignment horizontal="justify" vertical="center" wrapText="1"/>
      <protection locked="0"/>
    </xf>
    <xf numFmtId="165" fontId="34" fillId="0" borderId="10" xfId="1" applyNumberFormat="1" applyFont="1" applyFill="1" applyBorder="1" applyAlignment="1" applyProtection="1">
      <alignment horizontal="center" vertical="center"/>
      <protection locked="0"/>
    </xf>
    <xf numFmtId="165" fontId="23" fillId="0" borderId="10" xfId="1" applyNumberFormat="1" applyFont="1" applyFill="1" applyBorder="1" applyAlignment="1" applyProtection="1">
      <alignment horizontal="center" vertical="center"/>
      <protection locked="0"/>
    </xf>
    <xf numFmtId="0" fontId="38" fillId="0" borderId="11" xfId="0" applyFont="1" applyFill="1" applyBorder="1" applyAlignment="1" applyProtection="1">
      <alignment horizontal="left" vertical="center" wrapText="1"/>
      <protection locked="0"/>
    </xf>
    <xf numFmtId="0" fontId="56" fillId="24" borderId="10" xfId="0" applyNumberFormat="1" applyFont="1" applyFill="1" applyBorder="1" applyAlignment="1" applyProtection="1"/>
    <xf numFmtId="0" fontId="56" fillId="0" borderId="10" xfId="0" applyNumberFormat="1" applyFont="1" applyFill="1" applyBorder="1" applyAlignment="1" applyProtection="1">
      <alignment horizontal="center" vertical="center"/>
    </xf>
    <xf numFmtId="0" fontId="65" fillId="0" borderId="13" xfId="51" applyFont="1" applyFill="1" applyBorder="1" applyAlignment="1">
      <alignment horizontal="center" vertical="center"/>
    </xf>
    <xf numFmtId="0" fontId="65" fillId="0" borderId="16" xfId="51" applyFont="1" applyFill="1" applyBorder="1" applyAlignment="1">
      <alignment horizontal="left" vertical="center"/>
    </xf>
    <xf numFmtId="0" fontId="66" fillId="0" borderId="0" xfId="51" applyFont="1" applyFill="1" applyBorder="1" applyAlignment="1">
      <alignment horizontal="center" vertical="center"/>
    </xf>
    <xf numFmtId="0" fontId="63" fillId="0" borderId="0" xfId="0" applyFont="1" applyAlignment="1">
      <alignment vertical="center"/>
    </xf>
    <xf numFmtId="0" fontId="63" fillId="0" borderId="0" xfId="0" applyFont="1"/>
    <xf numFmtId="0" fontId="63" fillId="0" borderId="0" xfId="0" applyFont="1" applyAlignment="1">
      <alignment horizontal="center" vertical="center"/>
    </xf>
    <xf numFmtId="0" fontId="23" fillId="0" borderId="13" xfId="51" quotePrefix="1" applyFont="1" applyFill="1" applyBorder="1" applyAlignment="1" applyProtection="1">
      <alignment horizontal="center" vertical="center"/>
      <protection locked="0"/>
    </xf>
    <xf numFmtId="0" fontId="23" fillId="0" borderId="10" xfId="57" applyFont="1" applyFill="1" applyBorder="1" applyAlignment="1" applyProtection="1">
      <alignment horizontal="left" vertical="center"/>
      <protection locked="0"/>
    </xf>
    <xf numFmtId="0" fontId="23" fillId="24" borderId="10" xfId="0" applyNumberFormat="1" applyFont="1" applyFill="1" applyBorder="1" applyAlignment="1" applyProtection="1">
      <alignment horizontal="center" vertical="center"/>
    </xf>
    <xf numFmtId="9" fontId="23" fillId="0" borderId="10" xfId="51" applyNumberFormat="1" applyFont="1" applyFill="1" applyBorder="1" applyAlignment="1" applyProtection="1">
      <alignment horizontal="center" vertical="center"/>
      <protection locked="0"/>
    </xf>
    <xf numFmtId="165" fontId="23" fillId="26" borderId="10" xfId="1" applyNumberFormat="1" applyFont="1" applyFill="1" applyBorder="1" applyAlignment="1" applyProtection="1">
      <alignment horizontal="center" vertical="center"/>
      <protection locked="0"/>
    </xf>
    <xf numFmtId="165" fontId="23" fillId="0" borderId="10" xfId="1" quotePrefix="1" applyNumberFormat="1" applyFont="1" applyFill="1" applyBorder="1" applyAlignment="1" applyProtection="1">
      <alignment horizontal="center" vertical="center"/>
      <protection locked="0"/>
    </xf>
    <xf numFmtId="9" fontId="23" fillId="0" borderId="10" xfId="1" applyNumberFormat="1" applyFont="1" applyFill="1" applyBorder="1" applyAlignment="1" applyProtection="1">
      <alignment horizontal="center" vertical="center"/>
      <protection locked="0"/>
    </xf>
    <xf numFmtId="0" fontId="65" fillId="0" borderId="10" xfId="51" applyFont="1" applyFill="1" applyBorder="1" applyAlignment="1" applyProtection="1">
      <alignment horizontal="center" vertical="center"/>
      <protection locked="0"/>
    </xf>
    <xf numFmtId="0" fontId="23" fillId="24" borderId="10" xfId="0" applyNumberFormat="1" applyFont="1" applyFill="1" applyBorder="1" applyAlignment="1" applyProtection="1"/>
    <xf numFmtId="9" fontId="23" fillId="0" borderId="10" xfId="1" applyNumberFormat="1" applyFont="1" applyFill="1" applyBorder="1" applyAlignment="1" applyProtection="1">
      <alignment horizontal="center" vertical="center"/>
    </xf>
    <xf numFmtId="0" fontId="65" fillId="0" borderId="10" xfId="51" applyFont="1" applyFill="1" applyBorder="1" applyAlignment="1" applyProtection="1">
      <alignment horizontal="center" vertical="center"/>
    </xf>
    <xf numFmtId="0" fontId="23" fillId="24" borderId="10" xfId="0" applyNumberFormat="1" applyFont="1" applyFill="1" applyBorder="1" applyAlignment="1" applyProtection="1">
      <alignment vertical="center"/>
    </xf>
    <xf numFmtId="0" fontId="23" fillId="0" borderId="10" xfId="0" applyNumberFormat="1" applyFont="1" applyFill="1" applyBorder="1" applyAlignment="1" applyProtection="1"/>
    <xf numFmtId="0" fontId="23" fillId="0" borderId="10" xfId="0" applyNumberFormat="1" applyFont="1" applyFill="1" applyBorder="1" applyAlignment="1" applyProtection="1">
      <alignment horizontal="center" vertical="center"/>
    </xf>
    <xf numFmtId="0" fontId="42" fillId="0" borderId="10" xfId="0" applyFont="1" applyBorder="1" applyAlignment="1" applyProtection="1">
      <alignment horizontal="center" vertical="center"/>
      <protection locked="0"/>
    </xf>
    <xf numFmtId="0" fontId="21" fillId="0" borderId="10" xfId="58" applyFont="1" applyFill="1" applyBorder="1" applyAlignment="1" applyProtection="1">
      <alignment vertical="center"/>
      <protection locked="0"/>
    </xf>
    <xf numFmtId="9" fontId="68" fillId="0" borderId="10" xfId="0" applyNumberFormat="1" applyFont="1" applyBorder="1" applyAlignment="1">
      <alignment horizontal="center" vertical="center"/>
    </xf>
    <xf numFmtId="165" fontId="27" fillId="0" borderId="11" xfId="0" applyNumberFormat="1" applyFont="1" applyBorder="1" applyAlignment="1" applyProtection="1">
      <alignment horizontal="center" vertical="center" wrapText="1"/>
      <protection locked="0"/>
    </xf>
    <xf numFmtId="9" fontId="36" fillId="0" borderId="11" xfId="0" applyNumberFormat="1" applyFont="1" applyBorder="1" applyAlignment="1" applyProtection="1">
      <alignment horizontal="center" vertical="center" wrapText="1"/>
      <protection locked="0"/>
    </xf>
    <xf numFmtId="0" fontId="27" fillId="0" borderId="10" xfId="0" applyFont="1" applyBorder="1" applyAlignment="1" applyProtection="1">
      <alignment horizontal="center" vertical="center"/>
      <protection locked="0"/>
    </xf>
    <xf numFmtId="0" fontId="29" fillId="25" borderId="11" xfId="0" applyFont="1" applyFill="1" applyBorder="1" applyAlignment="1" applyProtection="1">
      <alignment horizontal="justify" vertical="center" wrapText="1"/>
      <protection locked="0"/>
    </xf>
    <xf numFmtId="0" fontId="29" fillId="0" borderId="11" xfId="0" applyFont="1" applyFill="1" applyBorder="1" applyAlignment="1" applyProtection="1">
      <alignment horizontal="justify" vertical="center" wrapText="1"/>
      <protection locked="0"/>
    </xf>
    <xf numFmtId="0" fontId="23" fillId="0" borderId="15" xfId="57" applyFont="1" applyFill="1" applyBorder="1" applyAlignment="1" applyProtection="1">
      <alignment horizontal="left" vertical="center"/>
      <protection locked="0"/>
    </xf>
    <xf numFmtId="0" fontId="62" fillId="0" borderId="10" xfId="0" applyNumberFormat="1" applyFont="1" applyFill="1" applyBorder="1" applyAlignment="1" applyProtection="1">
      <alignment horizontal="right"/>
      <protection locked="0"/>
    </xf>
    <xf numFmtId="165" fontId="23" fillId="0" borderId="10" xfId="1" quotePrefix="1" applyNumberFormat="1" applyFont="1" applyFill="1" applyBorder="1" applyAlignment="1" applyProtection="1">
      <alignment horizontal="center" vertical="center"/>
    </xf>
    <xf numFmtId="0" fontId="63" fillId="0" borderId="0" xfId="0" applyFont="1" applyFill="1" applyAlignment="1">
      <alignment vertical="center"/>
    </xf>
    <xf numFmtId="0" fontId="23" fillId="0" borderId="11" xfId="58" applyFont="1" applyFill="1" applyBorder="1" applyAlignment="1" applyProtection="1">
      <alignment vertical="center" wrapText="1"/>
      <protection locked="0"/>
    </xf>
    <xf numFmtId="0" fontId="23" fillId="0" borderId="15" xfId="58" applyFont="1" applyFill="1" applyBorder="1" applyAlignment="1" applyProtection="1">
      <alignment vertical="center" wrapText="1"/>
      <protection locked="0"/>
    </xf>
    <xf numFmtId="0" fontId="23" fillId="0" borderId="15" xfId="58" applyFont="1" applyFill="1" applyBorder="1" applyAlignment="1" applyProtection="1">
      <alignment vertical="center"/>
      <protection locked="0"/>
    </xf>
    <xf numFmtId="0" fontId="23" fillId="0" borderId="11" xfId="58" applyFont="1" applyFill="1" applyBorder="1" applyAlignment="1" applyProtection="1">
      <alignment vertical="center"/>
      <protection locked="0"/>
    </xf>
    <xf numFmtId="0" fontId="23" fillId="0" borderId="10" xfId="58" applyFont="1" applyFill="1" applyBorder="1" applyAlignment="1" applyProtection="1">
      <alignment vertical="center"/>
      <protection locked="0"/>
    </xf>
    <xf numFmtId="0" fontId="59" fillId="0" borderId="10" xfId="0" applyNumberFormat="1" applyFont="1" applyFill="1" applyBorder="1" applyAlignment="1" applyProtection="1">
      <alignment horizontal="center" vertical="center"/>
      <protection locked="0"/>
    </xf>
    <xf numFmtId="165" fontId="69" fillId="0" borderId="10" xfId="1" applyNumberFormat="1" applyFont="1" applyFill="1" applyBorder="1" applyAlignment="1" applyProtection="1">
      <alignment horizontal="center" vertical="center"/>
      <protection locked="0"/>
    </xf>
    <xf numFmtId="165" fontId="69" fillId="0" borderId="10" xfId="1" quotePrefix="1" applyNumberFormat="1" applyFont="1" applyFill="1" applyBorder="1" applyAlignment="1" applyProtection="1">
      <alignment horizontal="center" vertical="center"/>
    </xf>
    <xf numFmtId="9" fontId="70" fillId="0" borderId="10" xfId="1" applyNumberFormat="1" applyFont="1" applyFill="1" applyBorder="1" applyAlignment="1" applyProtection="1">
      <alignment horizontal="center" vertical="center"/>
    </xf>
    <xf numFmtId="0" fontId="24" fillId="0" borderId="10" xfId="51" applyFont="1" applyFill="1" applyBorder="1" applyAlignment="1" applyProtection="1">
      <alignment horizontal="center" vertical="center"/>
    </xf>
    <xf numFmtId="0" fontId="38" fillId="24" borderId="11" xfId="0" applyFont="1" applyFill="1" applyBorder="1" applyAlignment="1" applyProtection="1">
      <alignment horizontal="left" vertical="center" wrapText="1"/>
      <protection locked="0"/>
    </xf>
    <xf numFmtId="0" fontId="71" fillId="0" borderId="10" xfId="0" applyNumberFormat="1" applyFont="1" applyFill="1" applyBorder="1" applyAlignment="1" applyProtection="1">
      <alignment horizontal="center" vertical="center"/>
      <protection locked="0"/>
    </xf>
    <xf numFmtId="0" fontId="31" fillId="0" borderId="0" xfId="0" applyFont="1" applyProtection="1">
      <protection locked="0"/>
    </xf>
    <xf numFmtId="9" fontId="25" fillId="0" borderId="11" xfId="0" applyNumberFormat="1" applyFont="1" applyBorder="1" applyAlignment="1" applyProtection="1">
      <alignment horizontal="center" vertical="center" wrapText="1"/>
      <protection locked="0"/>
    </xf>
    <xf numFmtId="9" fontId="55" fillId="0" borderId="10" xfId="0" applyNumberFormat="1" applyFont="1" applyBorder="1" applyAlignment="1">
      <alignment horizontal="center" vertical="center"/>
    </xf>
    <xf numFmtId="9" fontId="39" fillId="0" borderId="11" xfId="0" applyNumberFormat="1" applyFont="1" applyBorder="1" applyAlignment="1" applyProtection="1">
      <alignment horizontal="center" vertical="center" wrapText="1"/>
      <protection locked="0"/>
    </xf>
    <xf numFmtId="0" fontId="52" fillId="0" borderId="13" xfId="51" quotePrefix="1" applyFont="1" applyFill="1" applyBorder="1" applyAlignment="1" applyProtection="1">
      <alignment horizontal="center" vertical="center" wrapText="1"/>
      <protection locked="0"/>
    </xf>
    <xf numFmtId="0" fontId="69" fillId="24" borderId="11" xfId="0" applyFont="1" applyFill="1" applyBorder="1" applyAlignment="1" applyProtection="1">
      <alignment horizontal="left" vertical="center" wrapText="1"/>
      <protection locked="0"/>
    </xf>
    <xf numFmtId="9" fontId="52" fillId="0" borderId="10" xfId="51" applyNumberFormat="1" applyFont="1" applyFill="1" applyBorder="1" applyAlignment="1" applyProtection="1">
      <alignment horizontal="center" vertical="center" wrapText="1"/>
      <protection locked="0"/>
    </xf>
    <xf numFmtId="165" fontId="69" fillId="0" borderId="10" xfId="1" quotePrefix="1" applyNumberFormat="1" applyFont="1" applyFill="1" applyBorder="1" applyAlignment="1" applyProtection="1">
      <alignment horizontal="center" vertical="center" wrapText="1"/>
    </xf>
    <xf numFmtId="9" fontId="70" fillId="0" borderId="10" xfId="1" applyNumberFormat="1" applyFont="1" applyFill="1" applyBorder="1" applyAlignment="1" applyProtection="1">
      <alignment horizontal="center" vertical="center" wrapText="1"/>
    </xf>
    <xf numFmtId="0" fontId="24" fillId="0" borderId="10" xfId="51" applyFont="1" applyFill="1" applyBorder="1" applyAlignment="1" applyProtection="1">
      <alignment horizontal="center" vertical="center" wrapText="1"/>
    </xf>
    <xf numFmtId="0" fontId="20" fillId="0" borderId="0" xfId="51" applyFont="1" applyFill="1" applyBorder="1" applyAlignment="1" applyProtection="1">
      <alignment horizontal="justify" vertical="center"/>
      <protection locked="0"/>
    </xf>
    <xf numFmtId="0" fontId="79" fillId="0" borderId="10" xfId="0" applyFont="1" applyBorder="1" applyAlignment="1" applyProtection="1">
      <alignment horizontal="center" vertical="center" wrapText="1"/>
      <protection locked="0"/>
    </xf>
    <xf numFmtId="0" fontId="70" fillId="0" borderId="10" xfId="0" applyFont="1" applyFill="1" applyBorder="1" applyAlignment="1" applyProtection="1">
      <alignment horizontal="center" vertical="center" wrapText="1"/>
      <protection locked="0"/>
    </xf>
    <xf numFmtId="0" fontId="65" fillId="0" borderId="10" xfId="51" applyFont="1" applyFill="1" applyBorder="1" applyAlignment="1">
      <alignment horizontal="center" vertical="center"/>
    </xf>
    <xf numFmtId="0" fontId="66" fillId="0" borderId="0" xfId="0" applyFont="1"/>
    <xf numFmtId="0" fontId="66" fillId="0" borderId="0" xfId="0" applyFont="1" applyAlignment="1">
      <alignment horizontal="center"/>
    </xf>
    <xf numFmtId="0" fontId="23" fillId="24" borderId="11" xfId="0" applyFont="1" applyFill="1" applyBorder="1" applyAlignment="1" applyProtection="1">
      <alignment horizontal="left" vertical="center" wrapText="1"/>
      <protection locked="0"/>
    </xf>
    <xf numFmtId="0" fontId="23" fillId="0" borderId="27" xfId="0" applyNumberFormat="1" applyFont="1" applyFill="1" applyBorder="1" applyAlignment="1" applyProtection="1">
      <alignment horizontal="center" vertical="center" wrapText="1"/>
      <protection locked="0"/>
    </xf>
    <xf numFmtId="9" fontId="80" fillId="0" borderId="10" xfId="51" applyNumberFormat="1" applyFont="1" applyFill="1" applyBorder="1" applyAlignment="1" applyProtection="1">
      <alignment horizontal="center" vertical="center" wrapText="1"/>
      <protection locked="0"/>
    </xf>
    <xf numFmtId="165" fontId="23" fillId="0" borderId="10" xfId="1"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center" vertical="center" wrapText="1"/>
      <protection locked="0"/>
    </xf>
    <xf numFmtId="0" fontId="39" fillId="0" borderId="13" xfId="51" quotePrefix="1" applyFont="1" applyFill="1" applyBorder="1" applyAlignment="1" applyProtection="1">
      <alignment horizontal="center" vertical="center"/>
      <protection locked="0"/>
    </xf>
    <xf numFmtId="9" fontId="39" fillId="0" borderId="10" xfId="51" applyNumberFormat="1" applyFont="1" applyFill="1" applyBorder="1" applyAlignment="1" applyProtection="1">
      <alignment horizontal="center" vertical="center"/>
      <protection locked="0"/>
    </xf>
    <xf numFmtId="9" fontId="25" fillId="0" borderId="10" xfId="1" applyNumberFormat="1" applyFont="1" applyFill="1" applyBorder="1" applyAlignment="1" applyProtection="1">
      <alignment horizontal="center" vertical="center"/>
      <protection locked="0"/>
    </xf>
    <xf numFmtId="165" fontId="25" fillId="0" borderId="10" xfId="1" applyNumberFormat="1" applyFont="1" applyFill="1" applyBorder="1" applyAlignment="1" applyProtection="1">
      <alignment horizontal="center" vertical="center"/>
      <protection locked="0"/>
    </xf>
    <xf numFmtId="165" fontId="25" fillId="0" borderId="10" xfId="1" quotePrefix="1" applyNumberFormat="1" applyFont="1" applyFill="1" applyBorder="1" applyAlignment="1" applyProtection="1">
      <alignment horizontal="center" vertical="center"/>
    </xf>
    <xf numFmtId="9" fontId="53" fillId="0" borderId="10" xfId="1" applyNumberFormat="1" applyFont="1" applyFill="1" applyBorder="1" applyAlignment="1" applyProtection="1">
      <alignment horizontal="center" vertical="center"/>
    </xf>
    <xf numFmtId="0" fontId="36" fillId="0" borderId="10" xfId="51" applyFont="1" applyFill="1" applyBorder="1" applyAlignment="1" applyProtection="1">
      <alignment horizontal="center" vertical="center"/>
    </xf>
    <xf numFmtId="0" fontId="38" fillId="0" borderId="13" xfId="51" quotePrefix="1" applyFont="1" applyFill="1" applyBorder="1" applyAlignment="1" applyProtection="1">
      <alignment horizontal="center" vertical="center"/>
      <protection locked="0"/>
    </xf>
    <xf numFmtId="165" fontId="31" fillId="0" borderId="10" xfId="1" applyNumberFormat="1" applyFont="1" applyFill="1" applyBorder="1" applyAlignment="1" applyProtection="1">
      <alignment horizontal="center" vertical="center"/>
      <protection locked="0"/>
    </xf>
    <xf numFmtId="9" fontId="58" fillId="0" borderId="10" xfId="0" applyNumberFormat="1" applyFont="1" applyBorder="1" applyAlignment="1">
      <alignment horizontal="center" vertical="center"/>
    </xf>
    <xf numFmtId="0" fontId="69" fillId="0" borderId="10" xfId="0" applyFont="1" applyBorder="1" applyAlignment="1" applyProtection="1">
      <alignment horizontal="center" vertical="center" wrapText="1"/>
      <protection locked="0"/>
    </xf>
    <xf numFmtId="0" fontId="69" fillId="0" borderId="11" xfId="0" applyFont="1" applyBorder="1" applyAlignment="1" applyProtection="1">
      <alignment horizontal="center" vertical="center" wrapText="1"/>
      <protection locked="0"/>
    </xf>
    <xf numFmtId="0" fontId="64" fillId="0" borderId="10" xfId="0" applyFont="1" applyBorder="1" applyAlignment="1" applyProtection="1">
      <alignment horizontal="center" vertical="center" wrapText="1"/>
      <protection locked="0"/>
    </xf>
    <xf numFmtId="1" fontId="38" fillId="0" borderId="11" xfId="0" applyNumberFormat="1" applyFont="1" applyBorder="1" applyAlignment="1" applyProtection="1">
      <alignment horizontal="center" vertical="center" wrapText="1"/>
      <protection locked="0"/>
    </xf>
    <xf numFmtId="1" fontId="39" fillId="0" borderId="11" xfId="0" applyNumberFormat="1" applyFont="1" applyBorder="1" applyAlignment="1" applyProtection="1">
      <alignment horizontal="center" vertical="center" wrapText="1"/>
      <protection locked="0"/>
    </xf>
    <xf numFmtId="0" fontId="23" fillId="0" borderId="13" xfId="51" quotePrefix="1" applyFont="1" applyFill="1" applyBorder="1" applyAlignment="1">
      <alignment horizontal="center" vertical="center"/>
    </xf>
    <xf numFmtId="0" fontId="67" fillId="0" borderId="15" xfId="57" applyFont="1" applyFill="1" applyBorder="1" applyAlignment="1" applyProtection="1">
      <alignment horizontal="left" vertical="center"/>
      <protection locked="0"/>
    </xf>
    <xf numFmtId="0" fontId="61" fillId="0" borderId="10" xfId="0" applyNumberFormat="1" applyFont="1" applyFill="1" applyBorder="1" applyAlignment="1" applyProtection="1">
      <alignment horizontal="center"/>
      <protection locked="0"/>
    </xf>
    <xf numFmtId="9" fontId="61" fillId="0" borderId="10" xfId="51" applyNumberFormat="1" applyFont="1" applyFill="1" applyBorder="1" applyAlignment="1" applyProtection="1">
      <alignment horizontal="center" vertical="center"/>
      <protection locked="0"/>
    </xf>
    <xf numFmtId="9" fontId="66" fillId="0" borderId="11" xfId="0" applyNumberFormat="1" applyFont="1" applyBorder="1" applyAlignment="1" applyProtection="1">
      <alignment horizontal="center" vertical="center" wrapText="1"/>
      <protection locked="0"/>
    </xf>
    <xf numFmtId="9" fontId="61" fillId="0" borderId="10" xfId="1" applyNumberFormat="1" applyFont="1" applyFill="1" applyBorder="1" applyAlignment="1" applyProtection="1">
      <alignment horizontal="center" vertical="center"/>
      <protection locked="0"/>
    </xf>
    <xf numFmtId="165" fontId="61" fillId="0" borderId="10" xfId="1" applyNumberFormat="1" applyFont="1" applyFill="1" applyBorder="1" applyAlignment="1" applyProtection="1">
      <alignment horizontal="center" vertical="center"/>
      <protection locked="0"/>
    </xf>
    <xf numFmtId="9" fontId="61" fillId="0" borderId="10" xfId="0" applyNumberFormat="1" applyFont="1" applyBorder="1" applyAlignment="1">
      <alignment horizontal="center" vertical="center"/>
    </xf>
    <xf numFmtId="0" fontId="67" fillId="0" borderId="11" xfId="58" applyFont="1" applyFill="1" applyBorder="1" applyAlignment="1" applyProtection="1">
      <alignment vertical="center" wrapText="1"/>
      <protection locked="0"/>
    </xf>
    <xf numFmtId="0" fontId="61" fillId="0" borderId="10" xfId="0" applyNumberFormat="1" applyFont="1" applyFill="1" applyBorder="1" applyAlignment="1" applyProtection="1">
      <alignment horizontal="center" vertical="center"/>
      <protection locked="0"/>
    </xf>
    <xf numFmtId="9" fontId="61" fillId="0" borderId="11" xfId="0" applyNumberFormat="1" applyFont="1" applyBorder="1" applyAlignment="1" applyProtection="1">
      <alignment horizontal="center" vertical="center" wrapText="1"/>
      <protection locked="0"/>
    </xf>
    <xf numFmtId="0" fontId="67" fillId="0" borderId="15" xfId="58" applyFont="1" applyFill="1" applyBorder="1" applyAlignment="1" applyProtection="1">
      <alignment vertical="center" wrapText="1"/>
      <protection locked="0"/>
    </xf>
    <xf numFmtId="0" fontId="61" fillId="0" borderId="10" xfId="0" applyNumberFormat="1" applyFont="1" applyFill="1" applyBorder="1" applyAlignment="1" applyProtection="1">
      <alignment horizontal="center"/>
    </xf>
    <xf numFmtId="165" fontId="67" fillId="0" borderId="10" xfId="1" applyNumberFormat="1" applyFont="1" applyFill="1" applyBorder="1" applyAlignment="1" applyProtection="1">
      <alignment horizontal="center" vertical="center"/>
      <protection locked="0"/>
    </xf>
    <xf numFmtId="9" fontId="81" fillId="0" borderId="11" xfId="0" applyNumberFormat="1" applyFont="1" applyBorder="1" applyAlignment="1" applyProtection="1">
      <alignment horizontal="center" vertical="center" wrapText="1"/>
      <protection locked="0"/>
    </xf>
    <xf numFmtId="9" fontId="67" fillId="0" borderId="10" xfId="0" applyNumberFormat="1" applyFont="1" applyBorder="1" applyAlignment="1">
      <alignment horizontal="center" vertical="center"/>
    </xf>
    <xf numFmtId="9" fontId="67" fillId="0" borderId="10" xfId="1" applyNumberFormat="1" applyFont="1" applyFill="1" applyBorder="1" applyAlignment="1" applyProtection="1">
      <alignment horizontal="center" vertical="center"/>
      <protection locked="0"/>
    </xf>
    <xf numFmtId="0" fontId="81" fillId="0" borderId="18" xfId="51" applyFont="1" applyFill="1" applyBorder="1" applyAlignment="1">
      <alignment horizontal="center" vertical="center"/>
    </xf>
    <xf numFmtId="0" fontId="81" fillId="0" borderId="20" xfId="51" applyFont="1" applyFill="1" applyBorder="1" applyAlignment="1">
      <alignment horizontal="left" vertical="center"/>
    </xf>
    <xf numFmtId="0" fontId="34" fillId="24" borderId="10" xfId="0" applyFont="1" applyFill="1" applyBorder="1" applyAlignment="1">
      <alignment vertical="center" wrapText="1"/>
    </xf>
    <xf numFmtId="0" fontId="21" fillId="0" borderId="11" xfId="0" applyFont="1" applyBorder="1" applyAlignment="1">
      <alignment vertical="center"/>
    </xf>
    <xf numFmtId="0" fontId="83" fillId="0" borderId="0" xfId="0" applyFont="1" applyProtection="1">
      <protection locked="0"/>
    </xf>
    <xf numFmtId="0" fontId="65" fillId="0" borderId="18" xfId="51" applyFont="1" applyFill="1" applyBorder="1" applyAlignment="1">
      <alignment horizontal="center" vertical="center"/>
    </xf>
    <xf numFmtId="0" fontId="65" fillId="0" borderId="18" xfId="51" applyFont="1" applyFill="1" applyBorder="1" applyAlignment="1">
      <alignment horizontal="left" vertical="center"/>
    </xf>
    <xf numFmtId="0" fontId="23" fillId="24" borderId="10" xfId="0" applyFont="1" applyFill="1" applyBorder="1" applyAlignment="1">
      <alignment vertical="center" wrapText="1"/>
    </xf>
    <xf numFmtId="0" fontId="23" fillId="24" borderId="10" xfId="0" applyNumberFormat="1" applyFont="1" applyFill="1" applyBorder="1" applyAlignment="1" applyProtection="1">
      <alignment horizontal="right" vertical="center"/>
      <protection locked="0"/>
    </xf>
    <xf numFmtId="0" fontId="23" fillId="0" borderId="11" xfId="0" applyFont="1" applyBorder="1" applyAlignment="1">
      <alignment vertical="center"/>
    </xf>
    <xf numFmtId="0" fontId="61" fillId="24" borderId="10" xfId="0" applyNumberFormat="1" applyFont="1" applyFill="1" applyBorder="1" applyAlignment="1" applyProtection="1">
      <alignment horizontal="right" vertical="center"/>
      <protection locked="0"/>
    </xf>
    <xf numFmtId="0" fontId="61" fillId="0" borderId="10" xfId="0" applyNumberFormat="1" applyFont="1" applyFill="1" applyBorder="1" applyAlignment="1" applyProtection="1">
      <alignment horizontal="right" vertical="center"/>
      <protection locked="0"/>
    </xf>
    <xf numFmtId="9" fontId="52" fillId="0" borderId="10" xfId="51" applyNumberFormat="1" applyFont="1" applyFill="1" applyBorder="1" applyAlignment="1" applyProtection="1">
      <alignment horizontal="center" vertical="center"/>
      <protection locked="0"/>
    </xf>
    <xf numFmtId="0" fontId="29" fillId="24" borderId="11" xfId="0" applyFont="1" applyFill="1" applyBorder="1" applyAlignment="1" applyProtection="1">
      <alignment horizontal="justify" vertical="center" wrapText="1"/>
      <protection locked="0"/>
    </xf>
    <xf numFmtId="0" fontId="27" fillId="24" borderId="10" xfId="0" applyFont="1" applyFill="1" applyBorder="1" applyAlignment="1" applyProtection="1">
      <alignment horizontal="center" vertical="center" wrapText="1"/>
      <protection locked="0"/>
    </xf>
    <xf numFmtId="9" fontId="27" fillId="24" borderId="11" xfId="0" applyNumberFormat="1" applyFont="1" applyFill="1" applyBorder="1" applyAlignment="1" applyProtection="1">
      <alignment horizontal="center" vertical="center" wrapText="1"/>
      <protection locked="0"/>
    </xf>
    <xf numFmtId="0" fontId="0" fillId="24" borderId="0" xfId="0" applyFill="1" applyProtection="1">
      <protection locked="0"/>
    </xf>
    <xf numFmtId="9" fontId="68" fillId="24" borderId="10" xfId="0" applyNumberFormat="1" applyFont="1" applyFill="1" applyBorder="1" applyAlignment="1">
      <alignment horizontal="center" vertical="center"/>
    </xf>
    <xf numFmtId="165" fontId="27" fillId="24" borderId="11" xfId="0" applyNumberFormat="1" applyFont="1" applyFill="1" applyBorder="1" applyAlignment="1" applyProtection="1">
      <alignment horizontal="center" vertical="center" wrapText="1"/>
      <protection locked="0"/>
    </xf>
    <xf numFmtId="0" fontId="25" fillId="24" borderId="10" xfId="0" applyFont="1" applyFill="1" applyBorder="1" applyAlignment="1" applyProtection="1">
      <alignment horizontal="center" vertical="center"/>
      <protection locked="0"/>
    </xf>
    <xf numFmtId="9" fontId="37" fillId="24" borderId="11" xfId="0" applyNumberFormat="1" applyFont="1" applyFill="1" applyBorder="1" applyAlignment="1" applyProtection="1">
      <alignment horizontal="center" vertical="center" wrapText="1"/>
      <protection locked="0"/>
    </xf>
    <xf numFmtId="9" fontId="36" fillId="24" borderId="11" xfId="0" applyNumberFormat="1" applyFont="1" applyFill="1" applyBorder="1" applyAlignment="1" applyProtection="1">
      <alignment horizontal="center" vertical="center" wrapText="1"/>
      <protection locked="0"/>
    </xf>
    <xf numFmtId="9" fontId="44" fillId="24" borderId="11" xfId="0"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left" vertical="center"/>
      <protection locked="0"/>
    </xf>
    <xf numFmtId="9" fontId="80" fillId="0" borderId="10" xfId="51" applyNumberFormat="1" applyFont="1" applyFill="1" applyBorder="1" applyAlignment="1" applyProtection="1">
      <alignment horizontal="center" vertical="center"/>
      <protection locked="0"/>
    </xf>
    <xf numFmtId="165" fontId="80" fillId="0" borderId="10" xfId="1" applyNumberFormat="1" applyFont="1" applyFill="1" applyBorder="1" applyAlignment="1" applyProtection="1">
      <alignment horizontal="center" vertical="center"/>
      <protection locked="0"/>
    </xf>
    <xf numFmtId="0" fontId="62" fillId="0" borderId="10" xfId="0" quotePrefix="1" applyNumberFormat="1" applyFont="1" applyFill="1" applyBorder="1" applyAlignment="1" applyProtection="1">
      <alignment horizontal="left" vertical="center"/>
      <protection locked="0"/>
    </xf>
    <xf numFmtId="9" fontId="23" fillId="24" borderId="10" xfId="1" applyNumberFormat="1" applyFont="1" applyFill="1" applyBorder="1" applyAlignment="1" applyProtection="1">
      <alignment horizontal="center" vertical="center"/>
    </xf>
    <xf numFmtId="0" fontId="67" fillId="0" borderId="11" xfId="0" applyFont="1" applyFill="1" applyBorder="1" applyAlignment="1" applyProtection="1">
      <alignment horizontal="left" vertical="center" wrapText="1"/>
      <protection locked="0"/>
    </xf>
    <xf numFmtId="0" fontId="80" fillId="0" borderId="10" xfId="0" applyNumberFormat="1" applyFont="1" applyFill="1" applyBorder="1" applyAlignment="1" applyProtection="1">
      <alignment horizontal="center" vertical="center"/>
      <protection locked="0"/>
    </xf>
    <xf numFmtId="9" fontId="67" fillId="0" borderId="10" xfId="51" applyNumberFormat="1" applyFont="1" applyFill="1" applyBorder="1" applyAlignment="1" applyProtection="1">
      <alignment horizontal="center" vertical="center"/>
      <protection locked="0"/>
    </xf>
    <xf numFmtId="165" fontId="67" fillId="0" borderId="10" xfId="1" quotePrefix="1" applyNumberFormat="1" applyFont="1" applyFill="1" applyBorder="1" applyAlignment="1" applyProtection="1">
      <alignment horizontal="center" vertical="center"/>
    </xf>
    <xf numFmtId="9" fontId="67" fillId="0" borderId="10" xfId="1" applyNumberFormat="1" applyFont="1" applyFill="1" applyBorder="1" applyAlignment="1" applyProtection="1">
      <alignment horizontal="center" vertical="center"/>
    </xf>
    <xf numFmtId="0" fontId="81" fillId="0" borderId="10" xfId="51" applyFont="1" applyFill="1" applyBorder="1" applyAlignment="1" applyProtection="1">
      <alignment horizontal="center" vertical="center"/>
    </xf>
    <xf numFmtId="0" fontId="67" fillId="24" borderId="11" xfId="0" applyFont="1" applyFill="1" applyBorder="1" applyAlignment="1" applyProtection="1">
      <alignment horizontal="left" vertical="center" wrapText="1"/>
      <protection locked="0"/>
    </xf>
    <xf numFmtId="0" fontId="85" fillId="0" borderId="10" xfId="0" applyNumberFormat="1" applyFont="1" applyFill="1" applyBorder="1" applyAlignment="1" applyProtection="1">
      <alignment horizontal="center" vertical="center"/>
      <protection locked="0"/>
    </xf>
    <xf numFmtId="0" fontId="81" fillId="0" borderId="0" xfId="0" applyFont="1" applyAlignment="1">
      <alignment horizontal="center" vertical="center"/>
    </xf>
    <xf numFmtId="0" fontId="52" fillId="0" borderId="13" xfId="51" quotePrefix="1" applyFont="1" applyFill="1" applyBorder="1" applyAlignment="1" applyProtection="1">
      <alignment horizontal="center" vertical="center"/>
      <protection locked="0"/>
    </xf>
    <xf numFmtId="0" fontId="39" fillId="0" borderId="11" xfId="58" applyFont="1" applyFill="1" applyBorder="1" applyAlignment="1" applyProtection="1">
      <alignment vertical="center" wrapText="1"/>
      <protection locked="0"/>
    </xf>
    <xf numFmtId="0" fontId="39" fillId="0" borderId="15" xfId="58" applyFont="1" applyFill="1" applyBorder="1" applyAlignment="1" applyProtection="1">
      <alignment vertical="center" wrapText="1"/>
      <protection locked="0"/>
    </xf>
    <xf numFmtId="0" fontId="46" fillId="0" borderId="10" xfId="58" applyFont="1" applyFill="1" applyBorder="1" applyAlignment="1" applyProtection="1">
      <alignment vertical="center" wrapText="1"/>
      <protection locked="0"/>
    </xf>
    <xf numFmtId="0" fontId="61" fillId="0" borderId="15" xfId="57" applyFont="1" applyFill="1" applyBorder="1" applyAlignment="1" applyProtection="1">
      <alignment horizontal="left" vertical="center"/>
      <protection locked="0"/>
    </xf>
    <xf numFmtId="0" fontId="86" fillId="0" borderId="10" xfId="57" applyFont="1" applyFill="1" applyBorder="1" applyAlignment="1" applyProtection="1">
      <alignment horizontal="center" vertical="center"/>
      <protection locked="0"/>
    </xf>
    <xf numFmtId="0" fontId="61" fillId="0" borderId="11" xfId="58" applyFont="1" applyFill="1" applyBorder="1" applyAlignment="1" applyProtection="1">
      <alignment vertical="center" wrapText="1"/>
      <protection locked="0"/>
    </xf>
    <xf numFmtId="0" fontId="86" fillId="0" borderId="10" xfId="58" applyFont="1" applyFill="1" applyBorder="1" applyAlignment="1" applyProtection="1">
      <alignment horizontal="center" vertical="center" wrapText="1"/>
      <protection locked="0"/>
    </xf>
    <xf numFmtId="0" fontId="61" fillId="0" borderId="15" xfId="58" applyFont="1" applyFill="1" applyBorder="1" applyAlignment="1" applyProtection="1">
      <alignment vertical="center" wrapText="1"/>
      <protection locked="0"/>
    </xf>
    <xf numFmtId="0" fontId="86" fillId="0" borderId="10" xfId="58" applyFont="1" applyFill="1" applyBorder="1" applyAlignment="1" applyProtection="1">
      <alignment vertical="center" wrapText="1"/>
      <protection locked="0"/>
    </xf>
    <xf numFmtId="0" fontId="58" fillId="0" borderId="10" xfId="0" applyNumberFormat="1" applyFont="1" applyFill="1" applyBorder="1" applyAlignment="1" applyProtection="1">
      <alignment horizontal="right" vertical="center"/>
      <protection locked="0"/>
    </xf>
    <xf numFmtId="0" fontId="67" fillId="0" borderId="10" xfId="0" applyNumberFormat="1" applyFont="1" applyFill="1" applyBorder="1" applyAlignment="1" applyProtection="1">
      <alignment horizontal="right" vertical="center"/>
      <protection locked="0"/>
    </xf>
    <xf numFmtId="0" fontId="81" fillId="0" borderId="10" xfId="51" applyFont="1" applyFill="1" applyBorder="1" applyAlignment="1">
      <alignment horizontal="center" vertical="center"/>
    </xf>
    <xf numFmtId="0" fontId="81" fillId="0" borderId="0" xfId="0" applyFont="1"/>
    <xf numFmtId="0" fontId="23" fillId="0" borderId="13" xfId="51" applyFont="1" applyFill="1" applyBorder="1" applyAlignment="1">
      <alignment horizontal="center" vertical="center"/>
    </xf>
    <xf numFmtId="0" fontId="67" fillId="0" borderId="11" xfId="51" applyFont="1" applyFill="1" applyBorder="1" applyAlignment="1" applyProtection="1">
      <alignment horizontal="left" vertical="center"/>
      <protection locked="0"/>
    </xf>
    <xf numFmtId="0" fontId="62" fillId="24" borderId="11" xfId="0" applyFont="1" applyFill="1" applyBorder="1" applyAlignment="1" applyProtection="1">
      <alignment horizontal="left" vertical="center"/>
      <protection locked="0"/>
    </xf>
    <xf numFmtId="0" fontId="23" fillId="0" borderId="10" xfId="57" quotePrefix="1" applyFont="1" applyFill="1" applyBorder="1" applyAlignment="1" applyProtection="1">
      <alignment horizontal="left" vertical="center"/>
      <protection locked="0"/>
    </xf>
    <xf numFmtId="0" fontId="23" fillId="27" borderId="11" xfId="58" applyFont="1" applyFill="1" applyBorder="1" applyAlignment="1" applyProtection="1">
      <alignment vertical="center"/>
      <protection locked="0"/>
    </xf>
    <xf numFmtId="165" fontId="23" fillId="0" borderId="10" xfId="1" applyNumberFormat="1" applyFont="1" applyFill="1" applyBorder="1" applyAlignment="1">
      <alignment horizontal="center" vertical="center"/>
    </xf>
    <xf numFmtId="9" fontId="23" fillId="0" borderId="10" xfId="1" applyNumberFormat="1" applyFont="1" applyFill="1" applyBorder="1" applyAlignment="1">
      <alignment horizontal="center" vertical="center"/>
    </xf>
    <xf numFmtId="0" fontId="23" fillId="28" borderId="10" xfId="0" applyNumberFormat="1" applyFont="1" applyFill="1" applyBorder="1" applyAlignment="1" applyProtection="1">
      <alignment horizontal="center" vertical="center"/>
    </xf>
    <xf numFmtId="0" fontId="31" fillId="24" borderId="11" xfId="0" applyFont="1" applyFill="1" applyBorder="1" applyAlignment="1">
      <alignment horizontal="left" vertical="center" wrapText="1"/>
    </xf>
    <xf numFmtId="0" fontId="58" fillId="0" borderId="10" xfId="0" quotePrefix="1" applyNumberFormat="1" applyFont="1" applyFill="1" applyBorder="1" applyAlignment="1" applyProtection="1">
      <alignment horizontal="center"/>
    </xf>
    <xf numFmtId="0" fontId="81" fillId="0" borderId="18" xfId="1" applyFont="1" applyFill="1" applyBorder="1" applyAlignment="1">
      <alignment horizontal="left" vertical="center" wrapText="1"/>
    </xf>
    <xf numFmtId="0" fontId="66" fillId="0" borderId="0" xfId="1" applyFont="1" applyFill="1" applyBorder="1" applyAlignment="1">
      <alignment horizontal="center" vertical="center" wrapText="1"/>
    </xf>
    <xf numFmtId="0" fontId="67" fillId="24" borderId="11" xfId="0" applyFont="1" applyFill="1" applyBorder="1" applyAlignment="1">
      <alignment horizontal="left" vertical="center" wrapText="1"/>
    </xf>
    <xf numFmtId="0" fontId="23" fillId="0" borderId="10" xfId="0" quotePrefix="1" applyNumberFormat="1" applyFont="1" applyFill="1" applyBorder="1" applyAlignment="1" applyProtection="1">
      <alignment horizontal="center" vertical="center"/>
    </xf>
    <xf numFmtId="0" fontId="81" fillId="0" borderId="18" xfId="0" applyFont="1" applyFill="1" applyBorder="1" applyAlignment="1">
      <alignment horizontal="left" vertical="center"/>
    </xf>
    <xf numFmtId="0" fontId="66" fillId="0" borderId="0" xfId="0" applyFont="1" applyFill="1" applyBorder="1" applyAlignment="1">
      <alignment horizontal="center" vertical="center"/>
    </xf>
    <xf numFmtId="0" fontId="23" fillId="0" borderId="15" xfId="57" applyFont="1" applyFill="1" applyBorder="1" applyAlignment="1">
      <alignment horizontal="left" vertical="center"/>
    </xf>
    <xf numFmtId="0" fontId="23" fillId="0" borderId="11" xfId="58" applyFont="1" applyFill="1" applyBorder="1" applyAlignment="1">
      <alignment vertical="center" wrapText="1"/>
    </xf>
    <xf numFmtId="0" fontId="41" fillId="24" borderId="10" xfId="0" quotePrefix="1" applyFont="1" applyFill="1" applyBorder="1" applyAlignment="1">
      <alignment horizontal="center" vertical="center" wrapText="1"/>
    </xf>
    <xf numFmtId="0" fontId="42" fillId="0" borderId="10" xfId="0" applyFont="1" applyBorder="1" applyAlignment="1">
      <alignment horizontal="left" vertical="center"/>
    </xf>
    <xf numFmtId="0" fontId="81" fillId="0" borderId="20" xfId="58" applyFont="1" applyFill="1" applyBorder="1" applyAlignment="1">
      <alignment vertical="center"/>
    </xf>
    <xf numFmtId="0" fontId="66" fillId="0" borderId="0" xfId="58" applyFont="1" applyFill="1" applyBorder="1" applyAlignment="1">
      <alignment horizontal="center" vertical="center"/>
    </xf>
    <xf numFmtId="0" fontId="67" fillId="24" borderId="19" xfId="0" quotePrefix="1" applyFont="1" applyFill="1" applyBorder="1" applyAlignment="1" applyProtection="1">
      <alignment horizontal="center" vertical="center" wrapText="1"/>
      <protection locked="0"/>
    </xf>
    <xf numFmtId="0" fontId="62" fillId="0" borderId="10" xfId="0" applyFont="1" applyBorder="1" applyAlignment="1">
      <alignment horizontal="left" vertical="center"/>
    </xf>
    <xf numFmtId="0" fontId="62" fillId="0" borderId="10" xfId="0" applyFont="1" applyBorder="1" applyAlignment="1">
      <alignment horizontal="center"/>
    </xf>
    <xf numFmtId="1" fontId="62" fillId="0" borderId="10" xfId="0" applyNumberFormat="1" applyFont="1" applyBorder="1" applyAlignment="1">
      <alignment horizontal="center" vertical="center" wrapText="1"/>
    </xf>
    <xf numFmtId="0" fontId="38" fillId="24" borderId="0" xfId="51" applyFont="1" applyFill="1" applyAlignment="1" applyProtection="1">
      <alignment vertical="top" wrapText="1"/>
      <protection locked="0"/>
    </xf>
    <xf numFmtId="0" fontId="24" fillId="24" borderId="0" xfId="51" applyFont="1" applyFill="1" applyAlignment="1" applyProtection="1">
      <alignment horizontal="center" vertical="center"/>
      <protection locked="0"/>
    </xf>
    <xf numFmtId="0" fontId="24" fillId="24" borderId="0" xfId="51" applyFont="1" applyFill="1" applyAlignment="1" applyProtection="1">
      <protection locked="0"/>
    </xf>
    <xf numFmtId="0" fontId="24" fillId="24" borderId="0" xfId="51" applyFont="1" applyFill="1" applyAlignment="1" applyProtection="1">
      <alignment horizontal="center"/>
      <protection locked="0"/>
    </xf>
    <xf numFmtId="0" fontId="28" fillId="24" borderId="10" xfId="51" applyFont="1" applyFill="1" applyBorder="1" applyAlignment="1" applyProtection="1">
      <alignment horizontal="center" vertical="center" wrapText="1"/>
      <protection locked="0"/>
    </xf>
    <xf numFmtId="0" fontId="21" fillId="24" borderId="13" xfId="51" quotePrefix="1" applyFont="1" applyFill="1" applyBorder="1" applyAlignment="1" applyProtection="1">
      <alignment horizontal="center" vertical="center"/>
      <protection locked="0"/>
    </xf>
    <xf numFmtId="0" fontId="44" fillId="24" borderId="10" xfId="0" applyFont="1" applyFill="1" applyBorder="1" applyAlignment="1" applyProtection="1">
      <alignment vertical="center" wrapText="1"/>
      <protection locked="0"/>
    </xf>
    <xf numFmtId="9" fontId="21" fillId="24" borderId="10" xfId="51" applyNumberFormat="1" applyFont="1" applyFill="1" applyBorder="1" applyAlignment="1" applyProtection="1">
      <alignment horizontal="center" vertical="center"/>
      <protection locked="0"/>
    </xf>
    <xf numFmtId="165" fontId="21" fillId="24" borderId="10" xfId="1" quotePrefix="1" applyNumberFormat="1" applyFont="1" applyFill="1" applyBorder="1" applyAlignment="1" applyProtection="1">
      <alignment horizontal="center" vertical="center"/>
    </xf>
    <xf numFmtId="9" fontId="21" fillId="24" borderId="10" xfId="1" applyNumberFormat="1" applyFont="1" applyFill="1" applyBorder="1" applyAlignment="1" applyProtection="1">
      <alignment horizontal="center" vertical="center"/>
    </xf>
    <xf numFmtId="0" fontId="20" fillId="24" borderId="10" xfId="51" applyFont="1" applyFill="1" applyBorder="1" applyAlignment="1" applyProtection="1">
      <alignment horizontal="center" vertical="center"/>
    </xf>
    <xf numFmtId="0" fontId="47" fillId="24" borderId="0" xfId="0" applyFont="1" applyFill="1" applyProtection="1">
      <protection locked="0"/>
    </xf>
    <xf numFmtId="0" fontId="47" fillId="24" borderId="0" xfId="0" applyFont="1" applyFill="1" applyAlignment="1" applyProtection="1">
      <alignment vertical="center"/>
      <protection locked="0"/>
    </xf>
    <xf numFmtId="0" fontId="47" fillId="24" borderId="0" xfId="0" applyFont="1" applyFill="1" applyAlignment="1" applyProtection="1">
      <alignment horizontal="center" vertical="center"/>
      <protection locked="0"/>
    </xf>
    <xf numFmtId="0" fontId="21" fillId="24" borderId="10" xfId="0" applyFont="1" applyFill="1" applyBorder="1" applyAlignment="1" applyProtection="1">
      <alignment horizontal="center" vertical="center" wrapText="1"/>
      <protection locked="0"/>
    </xf>
    <xf numFmtId="1" fontId="44" fillId="24" borderId="11" xfId="0" applyNumberFormat="1" applyFont="1" applyFill="1" applyBorder="1" applyAlignment="1" applyProtection="1">
      <alignment horizontal="center" vertical="center" wrapText="1"/>
      <protection locked="0"/>
    </xf>
    <xf numFmtId="0" fontId="21" fillId="24" borderId="0" xfId="0" applyFont="1" applyFill="1" applyBorder="1" applyAlignment="1" applyProtection="1">
      <alignment horizontal="center" vertical="center" wrapText="1"/>
      <protection locked="0"/>
    </xf>
    <xf numFmtId="0" fontId="21" fillId="24" borderId="0" xfId="0" applyFont="1" applyFill="1" applyBorder="1" applyAlignment="1" applyProtection="1">
      <alignment horizontal="justify" vertical="center" wrapText="1"/>
      <protection locked="0"/>
    </xf>
    <xf numFmtId="0" fontId="39" fillId="24" borderId="0" xfId="0" quotePrefix="1"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wrapText="1"/>
      <protection locked="0"/>
    </xf>
    <xf numFmtId="0" fontId="81" fillId="0" borderId="0" xfId="0" applyFont="1" applyAlignment="1">
      <alignment horizontal="center"/>
    </xf>
    <xf numFmtId="0" fontId="90" fillId="0" borderId="0" xfId="0" applyFont="1" applyAlignment="1">
      <alignment vertical="center"/>
    </xf>
    <xf numFmtId="0" fontId="62" fillId="0" borderId="13" xfId="51" quotePrefix="1" applyFont="1" applyFill="1" applyBorder="1" applyAlignment="1">
      <alignment horizontal="center" vertical="center"/>
    </xf>
    <xf numFmtId="0" fontId="62" fillId="24" borderId="10" xfId="0" applyFont="1" applyFill="1" applyBorder="1" applyAlignment="1" applyProtection="1">
      <alignment vertical="center" wrapText="1"/>
      <protection locked="0"/>
    </xf>
    <xf numFmtId="1" fontId="61" fillId="24" borderId="13" xfId="1" applyNumberFormat="1" applyFont="1" applyFill="1" applyBorder="1" applyAlignment="1">
      <alignment horizontal="center" vertical="center" wrapText="1"/>
    </xf>
    <xf numFmtId="9" fontId="23" fillId="24" borderId="10" xfId="51" applyNumberFormat="1" applyFont="1" applyFill="1" applyBorder="1" applyAlignment="1" applyProtection="1">
      <alignment horizontal="center" vertical="center"/>
      <protection locked="0"/>
    </xf>
    <xf numFmtId="165" fontId="23" fillId="24" borderId="10" xfId="1" applyNumberFormat="1" applyFont="1" applyFill="1" applyBorder="1" applyAlignment="1" applyProtection="1">
      <alignment horizontal="center" vertical="center"/>
      <protection locked="0"/>
    </xf>
    <xf numFmtId="1" fontId="61" fillId="24" borderId="10" xfId="1" applyNumberFormat="1" applyFont="1" applyFill="1" applyBorder="1" applyAlignment="1">
      <alignment horizontal="center" vertical="center"/>
    </xf>
    <xf numFmtId="0" fontId="23" fillId="0" borderId="10" xfId="0" applyFont="1" applyFill="1" applyBorder="1" applyAlignment="1">
      <alignment horizontal="left" vertical="center" wrapText="1"/>
    </xf>
    <xf numFmtId="0" fontId="23" fillId="0" borderId="10" xfId="0" applyNumberFormat="1" applyFont="1" applyFill="1" applyBorder="1" applyAlignment="1" applyProtection="1">
      <alignment horizontal="left"/>
    </xf>
    <xf numFmtId="9" fontId="23" fillId="0" borderId="11" xfId="0" applyNumberFormat="1" applyFont="1" applyBorder="1" applyAlignment="1" applyProtection="1">
      <alignment horizontal="center" vertical="center" wrapText="1"/>
      <protection locked="0"/>
    </xf>
    <xf numFmtId="9" fontId="23" fillId="0" borderId="10" xfId="0" applyNumberFormat="1" applyFont="1" applyBorder="1" applyAlignment="1">
      <alignment horizontal="center" vertical="center"/>
    </xf>
    <xf numFmtId="0" fontId="23" fillId="0" borderId="10" xfId="0" applyFont="1" applyFill="1" applyBorder="1" applyAlignment="1">
      <alignment horizontal="left" vertical="center"/>
    </xf>
    <xf numFmtId="165" fontId="23" fillId="0" borderId="11" xfId="0" applyNumberFormat="1" applyFont="1" applyBorder="1" applyAlignment="1" applyProtection="1">
      <alignment horizontal="center" vertical="center" wrapText="1"/>
      <protection locked="0"/>
    </xf>
    <xf numFmtId="0" fontId="23" fillId="0" borderId="11" xfId="0" applyFont="1" applyFill="1" applyBorder="1" applyAlignment="1">
      <alignment horizontal="left" vertical="center" wrapText="1"/>
    </xf>
    <xf numFmtId="0" fontId="81" fillId="0" borderId="0" xfId="51" applyFont="1" applyFill="1" applyBorder="1" applyAlignment="1">
      <alignment horizontal="center" vertical="center"/>
    </xf>
    <xf numFmtId="0" fontId="81" fillId="0" borderId="0" xfId="51" applyFont="1" applyFill="1" applyBorder="1" applyAlignment="1">
      <alignment horizontal="left" vertical="center"/>
    </xf>
    <xf numFmtId="0" fontId="57" fillId="0" borderId="10" xfId="0" quotePrefix="1" applyNumberFormat="1" applyFont="1" applyFill="1" applyBorder="1" applyAlignment="1" applyProtection="1">
      <alignment horizontal="center" vertical="center"/>
      <protection locked="0"/>
    </xf>
    <xf numFmtId="0" fontId="23" fillId="0" borderId="10" xfId="51" applyFont="1" applyFill="1" applyBorder="1" applyAlignment="1" applyProtection="1">
      <alignment horizontal="left" vertical="center"/>
      <protection locked="0"/>
    </xf>
    <xf numFmtId="0" fontId="62" fillId="0" borderId="10" xfId="0" quotePrefix="1" applyNumberFormat="1" applyFont="1" applyFill="1" applyBorder="1" applyAlignment="1" applyProtection="1">
      <alignment horizontal="center" vertical="center"/>
      <protection locked="0"/>
    </xf>
    <xf numFmtId="0" fontId="56" fillId="0" borderId="10" xfId="0" applyNumberFormat="1" applyFont="1" applyFill="1" applyBorder="1" applyAlignment="1" applyProtection="1">
      <alignment horizontal="right"/>
    </xf>
    <xf numFmtId="9" fontId="68" fillId="0" borderId="10" xfId="0" applyNumberFormat="1" applyFont="1" applyFill="1" applyBorder="1" applyAlignment="1">
      <alignment horizontal="center" vertical="center"/>
    </xf>
    <xf numFmtId="165" fontId="27" fillId="0" borderId="11" xfId="0" applyNumberFormat="1" applyFont="1" applyFill="1" applyBorder="1" applyAlignment="1" applyProtection="1">
      <alignment horizontal="center" vertical="center" wrapText="1"/>
      <protection locked="0"/>
    </xf>
    <xf numFmtId="9" fontId="36" fillId="0" borderId="11" xfId="0" applyNumberFormat="1" applyFont="1" applyFill="1" applyBorder="1" applyAlignment="1" applyProtection="1">
      <alignment horizontal="center" vertical="center" wrapText="1"/>
      <protection locked="0"/>
    </xf>
    <xf numFmtId="0" fontId="81" fillId="0" borderId="18" xfId="51" applyFont="1" applyFill="1" applyBorder="1" applyAlignment="1">
      <alignment horizontal="left" vertical="center"/>
    </xf>
    <xf numFmtId="0" fontId="23" fillId="0" borderId="10" xfId="0" applyNumberFormat="1" applyFont="1" applyFill="1" applyBorder="1" applyAlignment="1" applyProtection="1">
      <alignment horizontal="right"/>
    </xf>
    <xf numFmtId="0" fontId="88" fillId="0" borderId="11" xfId="0" applyFont="1" applyFill="1" applyBorder="1" applyAlignment="1" applyProtection="1">
      <alignment vertical="center" wrapText="1"/>
      <protection locked="0"/>
    </xf>
    <xf numFmtId="0" fontId="29" fillId="0" borderId="10" xfId="0" quotePrefix="1" applyFont="1" applyBorder="1" applyAlignment="1" applyProtection="1">
      <alignment horizontal="center" vertical="center" wrapText="1"/>
      <protection locked="0"/>
    </xf>
    <xf numFmtId="0" fontId="29" fillId="0" borderId="10" xfId="0" quotePrefix="1" applyFont="1" applyBorder="1" applyAlignment="1">
      <alignment horizontal="center" vertical="center" wrapText="1"/>
    </xf>
    <xf numFmtId="0" fontId="42" fillId="0" borderId="11" xfId="0" applyFont="1" applyFill="1" applyBorder="1" applyAlignment="1" applyProtection="1">
      <alignment horizontal="left" vertical="center" wrapText="1"/>
      <protection locked="0"/>
    </xf>
    <xf numFmtId="0" fontId="42" fillId="0" borderId="11" xfId="0" applyFont="1" applyFill="1" applyBorder="1" applyAlignment="1" applyProtection="1">
      <alignment horizontal="left" vertical="center"/>
      <protection locked="0"/>
    </xf>
    <xf numFmtId="0" fontId="0" fillId="0" borderId="0" xfId="0" applyAlignment="1" applyProtection="1">
      <alignment vertical="top"/>
      <protection locked="0"/>
    </xf>
    <xf numFmtId="0" fontId="67" fillId="0" borderId="0" xfId="0" applyNumberFormat="1" applyFont="1" applyFill="1" applyBorder="1" applyAlignment="1" applyProtection="1">
      <alignment horizontal="right" vertical="center"/>
      <protection locked="0"/>
    </xf>
    <xf numFmtId="0" fontId="23" fillId="0" borderId="10" xfId="0" applyNumberFormat="1" applyFont="1" applyFill="1" applyBorder="1" applyAlignment="1" applyProtection="1">
      <alignment horizontal="right" vertical="center" wrapText="1"/>
      <protection locked="0"/>
    </xf>
    <xf numFmtId="0" fontId="58" fillId="0" borderId="10" xfId="0" applyNumberFormat="1" applyFont="1" applyFill="1" applyBorder="1" applyAlignment="1" applyProtection="1">
      <alignment horizontal="center" vertical="center"/>
      <protection locked="0"/>
    </xf>
    <xf numFmtId="0" fontId="21" fillId="0" borderId="10" xfId="0" applyNumberFormat="1" applyFont="1" applyFill="1" applyBorder="1" applyAlignment="1" applyProtection="1">
      <alignment horizontal="right"/>
      <protection locked="0"/>
    </xf>
    <xf numFmtId="0" fontId="21" fillId="0" borderId="12" xfId="0" applyNumberFormat="1" applyFont="1" applyFill="1" applyBorder="1" applyAlignment="1" applyProtection="1">
      <alignment horizontal="right"/>
      <protection locked="0"/>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9" fillId="24" borderId="10" xfId="0"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25" fillId="0" borderId="11" xfId="0" applyFont="1" applyBorder="1" applyAlignment="1" applyProtection="1">
      <alignment horizontal="center" vertical="center" wrapText="1"/>
      <protection locked="0"/>
    </xf>
    <xf numFmtId="0" fontId="77" fillId="0" borderId="10" xfId="0" applyFont="1" applyFill="1" applyBorder="1" applyAlignment="1" applyProtection="1">
      <alignment horizontal="center" vertical="center" wrapText="1"/>
      <protection locked="0"/>
    </xf>
    <xf numFmtId="0" fontId="78" fillId="0" borderId="10" xfId="0" applyFont="1" applyBorder="1" applyAlignment="1" applyProtection="1">
      <alignment horizontal="center" vertical="center" wrapText="1"/>
      <protection locked="0"/>
    </xf>
    <xf numFmtId="9" fontId="27" fillId="0" borderId="11" xfId="0" applyNumberFormat="1" applyFont="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9" fontId="27" fillId="0" borderId="11" xfId="0" applyNumberFormat="1" applyFont="1" applyBorder="1" applyAlignment="1" applyProtection="1">
      <alignment horizontal="center" vertical="center" wrapText="1"/>
      <protection locked="0"/>
    </xf>
    <xf numFmtId="0" fontId="56" fillId="24" borderId="10" xfId="0" applyNumberFormat="1" applyFont="1" applyFill="1" applyBorder="1" applyAlignment="1" applyProtection="1">
      <alignment horizontal="right"/>
    </xf>
    <xf numFmtId="0" fontId="28" fillId="0" borderId="10" xfId="51" applyFont="1" applyFill="1" applyBorder="1" applyAlignment="1" applyProtection="1">
      <alignment horizontal="center" vertical="center" wrapText="1"/>
      <protection locked="0"/>
    </xf>
    <xf numFmtId="0" fontId="31" fillId="0" borderId="0" xfId="0" applyFont="1" applyAlignment="1" applyProtection="1">
      <alignment horizontal="left"/>
      <protection locked="0"/>
    </xf>
    <xf numFmtId="0" fontId="21" fillId="0" borderId="10" xfId="58" applyFont="1" applyFill="1" applyBorder="1" applyAlignment="1" applyProtection="1">
      <alignment vertical="center" wrapText="1"/>
      <protection locked="0"/>
    </xf>
    <xf numFmtId="0" fontId="92" fillId="0" borderId="10" xfId="51" applyFont="1" applyFill="1" applyBorder="1" applyAlignment="1" applyProtection="1">
      <alignment horizontal="center" vertical="center" wrapText="1"/>
      <protection locked="0"/>
    </xf>
    <xf numFmtId="0" fontId="52" fillId="24" borderId="10" xfId="0" applyNumberFormat="1" applyFont="1" applyFill="1" applyBorder="1" applyAlignment="1" applyProtection="1">
      <alignment horizontal="center" vertical="center"/>
      <protection locked="0"/>
    </xf>
    <xf numFmtId="165" fontId="69" fillId="0" borderId="10" xfId="1" applyNumberFormat="1" applyFont="1" applyFill="1" applyBorder="1" applyAlignment="1" applyProtection="1">
      <alignment horizontal="center" vertical="center" wrapText="1"/>
      <protection locked="0"/>
    </xf>
    <xf numFmtId="0" fontId="59" fillId="0" borderId="10" xfId="0" quotePrefix="1" applyNumberFormat="1" applyFont="1" applyFill="1" applyBorder="1" applyAlignment="1" applyProtection="1">
      <alignment horizontal="center" vertical="center"/>
    </xf>
    <xf numFmtId="0" fontId="59" fillId="0" borderId="27" xfId="0" applyNumberFormat="1" applyFont="1" applyFill="1" applyBorder="1" applyAlignment="1" applyProtection="1">
      <alignment horizontal="center" vertical="center"/>
      <protection locked="0"/>
    </xf>
    <xf numFmtId="0" fontId="31" fillId="0" borderId="0" xfId="0" applyFont="1" applyBorder="1" applyAlignment="1" applyProtection="1">
      <protection locked="0"/>
    </xf>
    <xf numFmtId="0" fontId="30" fillId="0" borderId="0" xfId="0" applyFont="1" applyAlignment="1" applyProtection="1">
      <protection locked="0"/>
    </xf>
    <xf numFmtId="0" fontId="0" fillId="0" borderId="0" xfId="0" applyAlignment="1" applyProtection="1">
      <alignment horizontal="center" vertical="center"/>
      <protection locked="0"/>
    </xf>
    <xf numFmtId="0" fontId="43" fillId="0" borderId="0" xfId="0" applyFont="1" applyAlignment="1" applyProtection="1">
      <alignment vertical="center"/>
      <protection locked="0"/>
    </xf>
    <xf numFmtId="0" fontId="64" fillId="0" borderId="10" xfId="0" applyFont="1" applyBorder="1" applyAlignment="1" applyProtection="1">
      <alignment horizontal="center" vertical="top" wrapText="1"/>
      <protection locked="0"/>
    </xf>
    <xf numFmtId="165" fontId="52" fillId="0" borderId="10" xfId="1" applyNumberFormat="1" applyFont="1" applyFill="1" applyBorder="1" applyAlignment="1" applyProtection="1">
      <alignment horizontal="center" vertical="center"/>
      <protection locked="0"/>
    </xf>
    <xf numFmtId="0" fontId="58" fillId="0" borderId="10" xfId="0" quotePrefix="1" applyNumberFormat="1" applyFont="1" applyFill="1" applyBorder="1" applyAlignment="1" applyProtection="1">
      <alignment horizontal="center" vertical="center"/>
      <protection locked="0"/>
    </xf>
    <xf numFmtId="0" fontId="58" fillId="0" borderId="0" xfId="0" quotePrefix="1" applyNumberFormat="1" applyFont="1" applyFill="1" applyBorder="1" applyAlignment="1" applyProtection="1">
      <alignment horizontal="center" vertical="center"/>
      <protection locked="0"/>
    </xf>
    <xf numFmtId="0" fontId="21" fillId="0" borderId="10" xfId="57" applyFont="1" applyFill="1" applyBorder="1" applyAlignment="1" applyProtection="1">
      <alignment horizontal="center" vertical="center"/>
      <protection locked="0"/>
    </xf>
    <xf numFmtId="0" fontId="21" fillId="0" borderId="10" xfId="58" applyFont="1" applyFill="1" applyBorder="1" applyAlignment="1" applyProtection="1">
      <alignment horizontal="center" vertical="center"/>
      <protection locked="0"/>
    </xf>
    <xf numFmtId="0" fontId="21" fillId="0" borderId="10" xfId="58" applyFont="1" applyFill="1" applyBorder="1" applyAlignment="1" applyProtection="1">
      <alignment horizontal="center" vertical="center" wrapText="1"/>
      <protection locked="0"/>
    </xf>
    <xf numFmtId="0" fontId="52" fillId="0" borderId="10" xfId="0" applyNumberFormat="1" applyFont="1" applyFill="1" applyBorder="1" applyAlignment="1" applyProtection="1">
      <alignment horizontal="center" vertical="center"/>
    </xf>
    <xf numFmtId="9" fontId="92" fillId="0" borderId="10" xfId="1" applyNumberFormat="1" applyFont="1" applyFill="1" applyBorder="1" applyAlignment="1" applyProtection="1">
      <alignment horizontal="center" vertical="center"/>
      <protection locked="0"/>
    </xf>
    <xf numFmtId="165" fontId="39" fillId="0" borderId="10" xfId="1" quotePrefix="1" applyNumberFormat="1" applyFont="1" applyFill="1" applyBorder="1" applyAlignment="1" applyProtection="1">
      <alignment horizontal="center" vertical="center"/>
    </xf>
    <xf numFmtId="9" fontId="39" fillId="0" borderId="10" xfId="1" applyNumberFormat="1" applyFont="1" applyFill="1" applyBorder="1" applyAlignment="1" applyProtection="1">
      <alignment horizontal="center" vertical="center"/>
    </xf>
    <xf numFmtId="165" fontId="92" fillId="0" borderId="10" xfId="1" applyNumberFormat="1" applyFont="1" applyFill="1" applyBorder="1" applyAlignment="1" applyProtection="1">
      <alignment horizontal="center" vertical="center"/>
      <protection locked="0"/>
    </xf>
    <xf numFmtId="0" fontId="29" fillId="26" borderId="11" xfId="0" applyFont="1" applyFill="1" applyBorder="1" applyAlignment="1" applyProtection="1">
      <alignment vertical="center" wrapText="1"/>
      <protection locked="0"/>
    </xf>
    <xf numFmtId="0" fontId="38" fillId="0" borderId="0" xfId="51" applyFont="1" applyFill="1" applyBorder="1" applyAlignment="1" applyProtection="1">
      <alignment vertical="top" wrapText="1"/>
      <protection locked="0"/>
    </xf>
    <xf numFmtId="0" fontId="24" fillId="0" borderId="0" xfId="51" applyFont="1" applyFill="1" applyBorder="1" applyAlignment="1" applyProtection="1">
      <alignment horizontal="center" vertical="center"/>
      <protection locked="0"/>
    </xf>
    <xf numFmtId="0" fontId="24" fillId="0" borderId="0" xfId="51" applyFont="1" applyFill="1" applyBorder="1" applyAlignment="1" applyProtection="1">
      <protection locked="0"/>
    </xf>
    <xf numFmtId="0" fontId="0" fillId="0" borderId="0" xfId="0" applyBorder="1" applyProtection="1">
      <protection locked="0"/>
    </xf>
    <xf numFmtId="0" fontId="24" fillId="0" borderId="0" xfId="51" applyFont="1" applyFill="1" applyBorder="1" applyAlignment="1" applyProtection="1">
      <alignment horizontal="center"/>
      <protection locked="0"/>
    </xf>
    <xf numFmtId="0" fontId="37" fillId="0" borderId="0" xfId="51" applyFont="1" applyFill="1" applyBorder="1" applyAlignment="1" applyProtection="1">
      <protection locked="0"/>
    </xf>
    <xf numFmtId="0" fontId="22" fillId="0" borderId="0" xfId="51" applyFont="1" applyFill="1" applyBorder="1" applyAlignment="1" applyProtection="1">
      <protection locked="0"/>
    </xf>
    <xf numFmtId="0" fontId="20" fillId="0" borderId="0" xfId="51" applyFont="1" applyFill="1" applyBorder="1" applyAlignment="1" applyProtection="1">
      <alignment vertical="center"/>
      <protection locked="0"/>
    </xf>
    <xf numFmtId="0" fontId="20" fillId="0" borderId="0" xfId="51" applyFont="1" applyFill="1" applyBorder="1" applyAlignment="1" applyProtection="1">
      <alignment vertical="center" wrapText="1"/>
      <protection locked="0"/>
    </xf>
    <xf numFmtId="0" fontId="36" fillId="0" borderId="0" xfId="51" applyFont="1" applyFill="1" applyBorder="1" applyAlignment="1" applyProtection="1">
      <alignment vertical="center" wrapText="1"/>
      <protection locked="0"/>
    </xf>
    <xf numFmtId="0" fontId="26" fillId="0" borderId="0" xfId="1"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30" fillId="0" borderId="0" xfId="1" applyFont="1" applyFill="1" applyBorder="1" applyAlignment="1" applyProtection="1">
      <alignment vertical="center" wrapText="1"/>
      <protection locked="0"/>
    </xf>
    <xf numFmtId="0" fontId="21" fillId="0" borderId="0" xfId="51" quotePrefix="1" applyFont="1" applyFill="1" applyBorder="1" applyAlignment="1" applyProtection="1">
      <alignment horizontal="center" vertical="center"/>
      <protection locked="0"/>
    </xf>
    <xf numFmtId="9" fontId="21" fillId="0" borderId="0" xfId="51" applyNumberFormat="1" applyFont="1" applyFill="1" applyBorder="1" applyAlignment="1" applyProtection="1">
      <alignment horizontal="center" vertical="center"/>
      <protection locked="0"/>
    </xf>
    <xf numFmtId="165" fontId="34" fillId="0" borderId="0" xfId="1" applyNumberFormat="1" applyFont="1" applyFill="1" applyBorder="1" applyAlignment="1" applyProtection="1">
      <alignment horizontal="center" vertical="center"/>
      <protection locked="0"/>
    </xf>
    <xf numFmtId="165" fontId="34" fillId="0" borderId="0" xfId="1" quotePrefix="1" applyNumberFormat="1" applyFont="1" applyFill="1" applyBorder="1" applyAlignment="1" applyProtection="1">
      <alignment horizontal="center" vertical="center"/>
    </xf>
    <xf numFmtId="9" fontId="29" fillId="0" borderId="0" xfId="1" applyNumberFormat="1" applyFont="1" applyFill="1" applyBorder="1" applyAlignment="1" applyProtection="1">
      <alignment horizontal="center" vertical="center"/>
    </xf>
    <xf numFmtId="0" fontId="20" fillId="0" borderId="0" xfId="51" applyFont="1" applyFill="1" applyBorder="1" applyAlignment="1" applyProtection="1">
      <alignment horizontal="center" vertical="center"/>
    </xf>
    <xf numFmtId="0" fontId="0" fillId="0" borderId="0" xfId="0" applyFill="1" applyBorder="1" applyAlignment="1" applyProtection="1">
      <alignment vertical="center"/>
      <protection locked="0"/>
    </xf>
    <xf numFmtId="0" fontId="0" fillId="0" borderId="0" xfId="0" applyBorder="1" applyAlignment="1" applyProtection="1">
      <alignment horizontal="center" vertical="center"/>
      <protection locked="0"/>
    </xf>
    <xf numFmtId="0" fontId="32" fillId="0" borderId="0" xfId="0" applyFont="1" applyBorder="1" applyAlignment="1" applyProtection="1">
      <protection locked="0"/>
    </xf>
    <xf numFmtId="0" fontId="33" fillId="0" borderId="0" xfId="0"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27" fillId="0" borderId="0" xfId="0" applyFont="1" applyBorder="1" applyAlignment="1" applyProtection="1">
      <alignment vertical="center" wrapText="1"/>
      <protection locked="0"/>
    </xf>
    <xf numFmtId="0" fontId="27" fillId="0" borderId="0" xfId="0" applyFont="1" applyBorder="1" applyAlignment="1" applyProtection="1">
      <alignment horizontal="center" vertical="center" wrapText="1"/>
      <protection locked="0"/>
    </xf>
    <xf numFmtId="0" fontId="29" fillId="26" borderId="0" xfId="0" applyFont="1" applyFill="1" applyBorder="1" applyAlignment="1" applyProtection="1">
      <alignment vertical="center" wrapText="1"/>
      <protection locked="0"/>
    </xf>
    <xf numFmtId="0" fontId="29" fillId="26" borderId="0" xfId="0" applyFont="1" applyFill="1" applyBorder="1" applyAlignment="1" applyProtection="1">
      <alignment horizontal="justify" vertical="center" wrapText="1"/>
      <protection locked="0"/>
    </xf>
    <xf numFmtId="14" fontId="25" fillId="0" borderId="0" xfId="0" quotePrefix="1" applyNumberFormat="1" applyFont="1" applyBorder="1" applyAlignment="1" applyProtection="1">
      <alignment vertical="center" wrapText="1"/>
      <protection locked="0"/>
    </xf>
    <xf numFmtId="14" fontId="25" fillId="0" borderId="0" xfId="0" quotePrefix="1" applyNumberFormat="1" applyFont="1" applyBorder="1" applyAlignment="1" applyProtection="1">
      <alignment horizontal="center" vertical="center" wrapText="1"/>
      <protection locked="0"/>
    </xf>
    <xf numFmtId="9" fontId="37" fillId="0" borderId="0" xfId="0" applyNumberFormat="1" applyFont="1" applyBorder="1" applyAlignment="1" applyProtection="1">
      <alignment horizontal="center" vertical="center" wrapText="1"/>
      <protection locked="0"/>
    </xf>
    <xf numFmtId="0" fontId="29" fillId="25" borderId="0" xfId="0" applyFont="1" applyFill="1" applyBorder="1" applyAlignment="1" applyProtection="1">
      <alignment vertical="center" wrapText="1"/>
      <protection locked="0"/>
    </xf>
    <xf numFmtId="0" fontId="29" fillId="25" borderId="0" xfId="0" applyFont="1" applyFill="1" applyBorder="1" applyAlignment="1" applyProtection="1">
      <alignment horizontal="justify" vertical="center" wrapText="1"/>
      <protection locked="0"/>
    </xf>
    <xf numFmtId="0" fontId="30" fillId="0" borderId="0" xfId="0" applyFont="1" applyBorder="1" applyAlignment="1" applyProtection="1">
      <protection locked="0"/>
    </xf>
    <xf numFmtId="10" fontId="27" fillId="0" borderId="11" xfId="0" applyNumberFormat="1" applyFont="1" applyBorder="1" applyAlignment="1" applyProtection="1">
      <alignment horizontal="center" vertical="center" wrapText="1"/>
      <protection locked="0"/>
    </xf>
    <xf numFmtId="10" fontId="68" fillId="0" borderId="10" xfId="0" applyNumberFormat="1" applyFont="1" applyBorder="1" applyAlignment="1">
      <alignment horizontal="center" vertical="center"/>
    </xf>
    <xf numFmtId="10" fontId="36" fillId="0" borderId="11" xfId="0" applyNumberFormat="1" applyFont="1" applyBorder="1" applyAlignment="1" applyProtection="1">
      <alignment horizontal="center" vertical="center" wrapText="1"/>
      <protection locked="0"/>
    </xf>
    <xf numFmtId="10" fontId="44" fillId="0" borderId="11" xfId="0" applyNumberFormat="1" applyFont="1" applyBorder="1" applyAlignment="1" applyProtection="1">
      <alignment horizontal="center" vertical="center" wrapText="1"/>
      <protection locked="0"/>
    </xf>
    <xf numFmtId="0" fontId="29" fillId="25" borderId="11" xfId="0" applyFont="1" applyFill="1" applyBorder="1" applyAlignment="1" applyProtection="1">
      <alignment vertical="center" wrapText="1"/>
      <protection locked="0"/>
    </xf>
    <xf numFmtId="0" fontId="28" fillId="0" borderId="0" xfId="51" applyFont="1" applyFill="1" applyBorder="1" applyAlignment="1" applyProtection="1">
      <alignment horizontal="center" vertical="center" wrapText="1"/>
      <protection locked="0"/>
    </xf>
    <xf numFmtId="0" fontId="88" fillId="0" borderId="0" xfId="0" applyFont="1" applyFill="1" applyBorder="1" applyAlignment="1" applyProtection="1">
      <alignment vertical="center" wrapText="1"/>
      <protection locked="0"/>
    </xf>
    <xf numFmtId="0" fontId="29" fillId="0" borderId="0" xfId="0" quotePrefix="1" applyFont="1" applyBorder="1" applyAlignment="1" applyProtection="1">
      <alignment horizontal="center" vertical="center" wrapText="1"/>
      <protection locked="0"/>
    </xf>
    <xf numFmtId="0" fontId="29" fillId="0" borderId="0" xfId="0" quotePrefix="1" applyFont="1" applyBorder="1" applyAlignment="1">
      <alignment horizontal="center" vertical="center" wrapText="1"/>
    </xf>
    <xf numFmtId="0" fontId="42" fillId="0" borderId="0" xfId="0" applyFont="1" applyFill="1" applyBorder="1" applyAlignment="1" applyProtection="1">
      <alignment horizontal="left" vertical="center" wrapText="1"/>
      <protection locked="0"/>
    </xf>
    <xf numFmtId="0" fontId="42" fillId="0" borderId="0" xfId="0" applyFont="1" applyFill="1" applyBorder="1" applyAlignment="1" applyProtection="1">
      <alignment horizontal="left" vertical="center"/>
      <protection locked="0"/>
    </xf>
    <xf numFmtId="0" fontId="42" fillId="0" borderId="0" xfId="0" applyFont="1" applyFill="1" applyBorder="1" applyAlignment="1">
      <alignment horizontal="left" vertical="center" wrapText="1"/>
    </xf>
    <xf numFmtId="9" fontId="27" fillId="0" borderId="0" xfId="0" applyNumberFormat="1" applyFont="1" applyBorder="1" applyAlignment="1" applyProtection="1">
      <alignment horizontal="center" vertical="center" wrapText="1"/>
      <protection locked="0"/>
    </xf>
    <xf numFmtId="0" fontId="25" fillId="0" borderId="0" xfId="0" applyFont="1" applyBorder="1" applyAlignment="1" applyProtection="1">
      <alignment vertical="center" wrapText="1"/>
      <protection locked="0"/>
    </xf>
    <xf numFmtId="0" fontId="29" fillId="26" borderId="0" xfId="0" applyFont="1" applyFill="1" applyBorder="1" applyAlignment="1" applyProtection="1">
      <alignment horizontal="left" vertical="center" wrapText="1"/>
      <protection locked="0"/>
    </xf>
    <xf numFmtId="0" fontId="31" fillId="0" borderId="0" xfId="0" applyFont="1" applyBorder="1" applyAlignment="1" applyProtection="1">
      <alignment vertical="center" wrapText="1"/>
      <protection locked="0"/>
    </xf>
    <xf numFmtId="9" fontId="68" fillId="0" borderId="0" xfId="0" applyNumberFormat="1" applyFont="1" applyBorder="1" applyAlignment="1">
      <alignment horizontal="center" vertical="center"/>
    </xf>
    <xf numFmtId="165" fontId="27" fillId="0" borderId="0" xfId="0" applyNumberFormat="1" applyFont="1" applyBorder="1" applyAlignment="1" applyProtection="1">
      <alignment horizontal="center" vertical="center" wrapText="1"/>
      <protection locked="0"/>
    </xf>
    <xf numFmtId="9" fontId="36" fillId="0" borderId="0" xfId="0" applyNumberFormat="1" applyFont="1" applyBorder="1" applyAlignment="1" applyProtection="1">
      <alignment horizontal="center" vertical="center" wrapText="1"/>
      <protection locked="0"/>
    </xf>
    <xf numFmtId="165" fontId="68" fillId="0" borderId="0" xfId="0" applyNumberFormat="1" applyFont="1" applyBorder="1" applyAlignment="1">
      <alignment horizontal="center" vertical="center"/>
    </xf>
    <xf numFmtId="165" fontId="36" fillId="0" borderId="0" xfId="0" applyNumberFormat="1" applyFont="1" applyBorder="1" applyAlignment="1" applyProtection="1">
      <alignment horizontal="center" vertical="center" wrapText="1"/>
      <protection locked="0"/>
    </xf>
    <xf numFmtId="0" fontId="25" fillId="0" borderId="0" xfId="0" applyFont="1" applyFill="1" applyBorder="1" applyAlignment="1" applyProtection="1">
      <alignment vertical="center" wrapText="1"/>
      <protection locked="0"/>
    </xf>
    <xf numFmtId="0" fontId="29" fillId="25" borderId="0" xfId="0" applyFont="1" applyFill="1" applyBorder="1" applyAlignment="1" applyProtection="1">
      <alignment horizontal="left" vertical="center" wrapText="1"/>
      <protection locked="0"/>
    </xf>
    <xf numFmtId="9" fontId="34" fillId="0" borderId="10" xfId="1" applyNumberFormat="1" applyFont="1" applyFill="1" applyBorder="1" applyAlignment="1" applyProtection="1">
      <alignment horizontal="center" vertical="center"/>
      <protection locked="0"/>
    </xf>
    <xf numFmtId="9" fontId="31" fillId="0" borderId="10" xfId="1" applyNumberFormat="1" applyFont="1" applyFill="1" applyBorder="1" applyAlignment="1" applyProtection="1">
      <alignment horizontal="center" vertical="center"/>
      <protection locked="0"/>
    </xf>
    <xf numFmtId="9" fontId="31" fillId="0" borderId="10" xfId="1" quotePrefix="1" applyNumberFormat="1" applyFont="1" applyFill="1" applyBorder="1" applyAlignment="1" applyProtection="1">
      <alignment horizontal="center" vertical="center"/>
    </xf>
    <xf numFmtId="9" fontId="41" fillId="0" borderId="10" xfId="1" applyNumberFormat="1" applyFont="1" applyFill="1" applyBorder="1" applyAlignment="1" applyProtection="1">
      <alignment horizontal="center" vertical="center"/>
    </xf>
    <xf numFmtId="0" fontId="28" fillId="0" borderId="10" xfId="51" applyFont="1" applyFill="1" applyBorder="1" applyAlignment="1" applyProtection="1">
      <alignment horizontal="center" vertical="center"/>
    </xf>
    <xf numFmtId="0" fontId="28" fillId="24" borderId="10" xfId="51" applyFont="1" applyFill="1" applyBorder="1" applyAlignment="1" applyProtection="1">
      <alignment horizontal="center" vertical="center"/>
    </xf>
    <xf numFmtId="0" fontId="38" fillId="0" borderId="11" xfId="58" applyFont="1" applyFill="1" applyBorder="1" applyAlignment="1" applyProtection="1">
      <alignment vertical="center" wrapText="1"/>
      <protection locked="0"/>
    </xf>
    <xf numFmtId="0" fontId="63" fillId="0" borderId="0" xfId="0" applyFont="1" applyAlignment="1" applyProtection="1">
      <alignment horizontal="center" vertical="center"/>
      <protection locked="0"/>
    </xf>
    <xf numFmtId="0" fontId="25" fillId="24" borderId="11" xfId="0" applyFont="1" applyFill="1" applyBorder="1" applyAlignment="1" applyProtection="1">
      <alignment horizontal="center" vertical="center" wrapText="1"/>
      <protection locked="0"/>
    </xf>
    <xf numFmtId="0" fontId="32" fillId="0" borderId="10" xfId="0" applyFont="1" applyBorder="1" applyAlignment="1">
      <alignment vertical="center"/>
    </xf>
    <xf numFmtId="0" fontId="21" fillId="24" borderId="11" xfId="0" applyFont="1" applyFill="1" applyBorder="1" applyAlignment="1" applyProtection="1">
      <alignment vertical="center" wrapText="1"/>
      <protection locked="0"/>
    </xf>
    <xf numFmtId="0" fontId="33" fillId="0" borderId="11" xfId="0" applyFont="1" applyFill="1" applyBorder="1" applyAlignment="1" applyProtection="1">
      <alignment vertical="center" wrapText="1"/>
      <protection locked="0"/>
    </xf>
    <xf numFmtId="0" fontId="25" fillId="0" borderId="0" xfId="0" applyFont="1" applyFill="1" applyAlignment="1" applyProtection="1">
      <alignment vertical="center"/>
      <protection locked="0"/>
    </xf>
    <xf numFmtId="0" fontId="31" fillId="0" borderId="10" xfId="0" applyFont="1" applyBorder="1" applyAlignment="1" applyProtection="1">
      <alignment horizontal="center" vertical="center"/>
      <protection locked="0"/>
    </xf>
    <xf numFmtId="0" fontId="32" fillId="0" borderId="10" xfId="0" applyFont="1" applyBorder="1" applyAlignment="1">
      <alignment horizontal="left" vertical="center" wrapText="1"/>
    </xf>
    <xf numFmtId="0" fontId="27" fillId="0" borderId="11" xfId="0"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9" fontId="44" fillId="0" borderId="10"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9" fillId="0" borderId="11" xfId="0" applyFont="1" applyFill="1" applyBorder="1" applyAlignment="1" applyProtection="1">
      <alignment vertical="center" wrapText="1"/>
      <protection locked="0"/>
    </xf>
    <xf numFmtId="0" fontId="25" fillId="0" borderId="11" xfId="0" applyFont="1" applyFill="1" applyBorder="1" applyAlignment="1" applyProtection="1">
      <alignment horizontal="center" vertical="center" wrapText="1"/>
      <protection locked="0"/>
    </xf>
    <xf numFmtId="0" fontId="25" fillId="0" borderId="11" xfId="0" applyFont="1" applyBorder="1" applyAlignment="1" applyProtection="1">
      <alignment vertical="center" wrapText="1"/>
      <protection locked="0"/>
    </xf>
    <xf numFmtId="0" fontId="29" fillId="0" borderId="11"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33" fillId="0" borderId="11"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29" fillId="0" borderId="11" xfId="0" applyFont="1" applyFill="1" applyBorder="1" applyAlignment="1" applyProtection="1">
      <alignment vertical="center" wrapText="1"/>
      <protection locked="0"/>
    </xf>
    <xf numFmtId="0" fontId="0" fillId="0" borderId="0" xfId="0" applyAlignment="1" applyProtection="1">
      <alignment horizontal="center" vertical="center"/>
      <protection locked="0"/>
    </xf>
    <xf numFmtId="0" fontId="24" fillId="0" borderId="10" xfId="51" applyFont="1" applyFill="1" applyBorder="1" applyAlignment="1" applyProtection="1">
      <alignment horizontal="center" vertical="center" wrapText="1"/>
      <protection locked="0"/>
    </xf>
    <xf numFmtId="0" fontId="25" fillId="0" borderId="0" xfId="0" applyFont="1" applyAlignment="1">
      <alignment vertical="center"/>
    </xf>
    <xf numFmtId="0" fontId="25" fillId="0" borderId="0" xfId="0" applyFont="1" applyAlignment="1" applyProtection="1">
      <alignment vertical="center"/>
      <protection locked="0"/>
    </xf>
    <xf numFmtId="0" fontId="39" fillId="24" borderId="0" xfId="0" applyFont="1" applyFill="1" applyAlignment="1" applyProtection="1">
      <alignment vertical="center"/>
      <protection locked="0"/>
    </xf>
    <xf numFmtId="0" fontId="25" fillId="24" borderId="0" xfId="0" applyFont="1" applyFill="1" applyAlignment="1" applyProtection="1">
      <alignment vertical="center"/>
      <protection locked="0"/>
    </xf>
    <xf numFmtId="0" fontId="39" fillId="0" borderId="0" xfId="0" applyFont="1" applyAlignment="1" applyProtection="1">
      <alignment vertical="center"/>
      <protection locked="0"/>
    </xf>
    <xf numFmtId="0" fontId="25" fillId="0" borderId="11" xfId="0" applyFont="1" applyBorder="1" applyAlignment="1">
      <alignment horizontal="center" vertical="center"/>
    </xf>
    <xf numFmtId="0" fontId="31" fillId="0" borderId="11" xfId="0" applyFont="1" applyBorder="1" applyAlignment="1" applyProtection="1">
      <alignment vertical="center" wrapText="1"/>
      <protection locked="0"/>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0" xfId="0" quotePrefix="1" applyFont="1" applyBorder="1" applyAlignment="1">
      <alignment horizontal="center" vertical="center"/>
    </xf>
    <xf numFmtId="0" fontId="88" fillId="0" borderId="10" xfId="0" applyFont="1" applyFill="1" applyBorder="1" applyAlignment="1" applyProtection="1">
      <alignment vertical="center" wrapText="1"/>
      <protection locked="0"/>
    </xf>
    <xf numFmtId="0" fontId="88" fillId="0" borderId="10" xfId="0" applyFont="1" applyFill="1" applyBorder="1" applyAlignment="1" applyProtection="1">
      <alignment horizontal="center" vertical="center" wrapText="1"/>
      <protection locked="0"/>
    </xf>
    <xf numFmtId="0" fontId="32" fillId="0" borderId="13" xfId="0" quotePrefix="1" applyFont="1" applyBorder="1" applyAlignment="1">
      <alignment horizontal="center" vertical="center"/>
    </xf>
    <xf numFmtId="0" fontId="88" fillId="25" borderId="10" xfId="0" applyFont="1" applyFill="1" applyBorder="1" applyAlignment="1" applyProtection="1">
      <alignment vertical="center" wrapText="1"/>
      <protection locked="0"/>
    </xf>
    <xf numFmtId="0" fontId="95" fillId="0" borderId="10" xfId="0" applyFont="1" applyFill="1" applyBorder="1" applyAlignment="1" applyProtection="1">
      <alignment vertical="center" wrapText="1"/>
      <protection locked="0"/>
    </xf>
    <xf numFmtId="0" fontId="88" fillId="26" borderId="10" xfId="0" applyFont="1" applyFill="1" applyBorder="1" applyAlignment="1" applyProtection="1">
      <alignment vertical="center" wrapText="1"/>
      <protection locked="0"/>
    </xf>
    <xf numFmtId="0" fontId="44" fillId="24" borderId="10" xfId="0" applyFont="1" applyFill="1" applyBorder="1" applyAlignment="1" applyProtection="1">
      <alignment horizontal="center" vertical="center" wrapText="1"/>
      <protection locked="0"/>
    </xf>
    <xf numFmtId="0" fontId="88" fillId="24" borderId="10" xfId="0" applyFont="1" applyFill="1" applyBorder="1" applyAlignment="1" applyProtection="1">
      <alignment horizontal="center" vertical="center" wrapText="1"/>
      <protection locked="0"/>
    </xf>
    <xf numFmtId="0" fontId="88" fillId="24" borderId="10" xfId="0" applyFont="1" applyFill="1" applyBorder="1" applyAlignment="1" applyProtection="1">
      <alignment vertical="center" wrapText="1"/>
      <protection locked="0"/>
    </xf>
    <xf numFmtId="0" fontId="95" fillId="24" borderId="10" xfId="0" applyFont="1" applyFill="1" applyBorder="1" applyAlignment="1" applyProtection="1">
      <alignment vertical="center" wrapText="1"/>
      <protection locked="0"/>
    </xf>
    <xf numFmtId="0" fontId="88" fillId="24" borderId="11" xfId="0" applyFont="1" applyFill="1" applyBorder="1" applyAlignment="1" applyProtection="1">
      <alignment vertical="center" wrapText="1"/>
      <protection locked="0"/>
    </xf>
    <xf numFmtId="0" fontId="44" fillId="24" borderId="11" xfId="0" applyFont="1" applyFill="1" applyBorder="1" applyAlignment="1" applyProtection="1">
      <alignment vertical="center" wrapText="1"/>
      <protection locked="0"/>
    </xf>
    <xf numFmtId="0" fontId="88" fillId="0" borderId="13" xfId="0" applyFont="1" applyFill="1" applyBorder="1" applyAlignment="1" applyProtection="1">
      <alignment horizontal="center" vertical="center" wrapText="1"/>
      <protection locked="0"/>
    </xf>
    <xf numFmtId="0" fontId="95" fillId="0" borderId="11" xfId="0" applyFont="1" applyFill="1" applyBorder="1" applyAlignment="1" applyProtection="1">
      <alignment vertical="center" wrapText="1"/>
      <protection locked="0"/>
    </xf>
    <xf numFmtId="0" fontId="42" fillId="0" borderId="0" xfId="0" applyFont="1" applyAlignment="1">
      <alignment vertical="center"/>
    </xf>
    <xf numFmtId="0" fontId="42" fillId="0" borderId="10" xfId="0" applyFont="1" applyBorder="1" applyAlignment="1">
      <alignment vertical="center"/>
    </xf>
    <xf numFmtId="0" fontId="96" fillId="25" borderId="10" xfId="0" applyFont="1" applyFill="1" applyBorder="1" applyAlignment="1" applyProtection="1">
      <alignment vertical="center" wrapText="1"/>
      <protection locked="0"/>
    </xf>
    <xf numFmtId="0" fontId="98" fillId="25" borderId="11" xfId="0" applyFont="1" applyFill="1" applyBorder="1" applyAlignment="1" applyProtection="1">
      <alignment horizontal="justify" vertical="center" wrapText="1"/>
      <protection locked="0"/>
    </xf>
    <xf numFmtId="0" fontId="97" fillId="25" borderId="10" xfId="0" applyFont="1" applyFill="1" applyBorder="1" applyAlignment="1" applyProtection="1">
      <alignment vertical="center" wrapText="1"/>
      <protection locked="0"/>
    </xf>
    <xf numFmtId="0" fontId="32" fillId="30" borderId="10" xfId="0" quotePrefix="1" applyFont="1" applyFill="1" applyBorder="1" applyAlignment="1">
      <alignment horizontal="center" vertical="center"/>
    </xf>
    <xf numFmtId="0" fontId="32" fillId="30" borderId="10" xfId="0" applyFont="1" applyFill="1" applyBorder="1" applyAlignment="1">
      <alignment vertical="center"/>
    </xf>
    <xf numFmtId="0" fontId="25" fillId="30" borderId="10" xfId="0" applyFont="1" applyFill="1" applyBorder="1" applyAlignment="1">
      <alignment vertical="center"/>
    </xf>
    <xf numFmtId="0" fontId="32" fillId="30" borderId="13" xfId="0" quotePrefix="1" applyFont="1" applyFill="1" applyBorder="1" applyAlignment="1">
      <alignment horizontal="center" vertical="center"/>
    </xf>
    <xf numFmtId="0" fontId="25" fillId="30" borderId="0" xfId="0" applyFont="1" applyFill="1" applyAlignment="1">
      <alignment vertical="center"/>
    </xf>
    <xf numFmtId="0" fontId="25" fillId="30" borderId="11" xfId="0" applyFont="1" applyFill="1" applyBorder="1" applyAlignment="1">
      <alignment horizontal="center" vertical="center"/>
    </xf>
    <xf numFmtId="0" fontId="25" fillId="30" borderId="11" xfId="0" applyFont="1" applyFill="1" applyBorder="1" applyAlignment="1">
      <alignment vertical="center"/>
    </xf>
    <xf numFmtId="0" fontId="42" fillId="30" borderId="10" xfId="0" applyFont="1" applyFill="1" applyBorder="1" applyAlignment="1">
      <alignment vertical="center"/>
    </xf>
    <xf numFmtId="0" fontId="42" fillId="30" borderId="11" xfId="0" applyFont="1" applyFill="1" applyBorder="1" applyAlignment="1">
      <alignment vertical="center"/>
    </xf>
    <xf numFmtId="9" fontId="57" fillId="0" borderId="11" xfId="0" applyNumberFormat="1" applyFont="1" applyBorder="1" applyAlignment="1">
      <alignment horizontal="center" vertical="center"/>
    </xf>
    <xf numFmtId="0" fontId="42" fillId="30" borderId="0" xfId="0" applyFont="1" applyFill="1" applyAlignment="1">
      <alignment vertical="center"/>
    </xf>
    <xf numFmtId="0" fontId="99" fillId="25" borderId="10" xfId="0" applyFont="1" applyFill="1" applyBorder="1" applyAlignment="1" applyProtection="1">
      <alignment horizontal="center" vertical="center" wrapText="1"/>
      <protection locked="0"/>
    </xf>
    <xf numFmtId="9" fontId="99" fillId="25" borderId="11" xfId="0" applyNumberFormat="1" applyFont="1" applyFill="1" applyBorder="1" applyAlignment="1" applyProtection="1">
      <alignment horizontal="center" vertical="center" wrapText="1"/>
      <protection locked="0"/>
    </xf>
    <xf numFmtId="165" fontId="99" fillId="25" borderId="11" xfId="0" applyNumberFormat="1" applyFont="1" applyFill="1" applyBorder="1" applyAlignment="1" applyProtection="1">
      <alignment horizontal="center" vertical="center" wrapText="1"/>
      <protection locked="0"/>
    </xf>
    <xf numFmtId="0" fontId="99" fillId="25" borderId="10" xfId="0" applyFont="1" applyFill="1" applyBorder="1" applyAlignment="1" applyProtection="1">
      <alignment horizontal="center" vertical="center"/>
      <protection locked="0"/>
    </xf>
    <xf numFmtId="9" fontId="100" fillId="25" borderId="11" xfId="0" applyNumberFormat="1" applyFont="1" applyFill="1" applyBorder="1" applyAlignment="1" applyProtection="1">
      <alignment horizontal="center" vertical="center" wrapText="1"/>
      <protection locked="0"/>
    </xf>
    <xf numFmtId="9" fontId="101" fillId="25" borderId="10" xfId="0" applyNumberFormat="1" applyFont="1" applyFill="1" applyBorder="1" applyAlignment="1">
      <alignment horizontal="center" vertical="center"/>
    </xf>
    <xf numFmtId="0" fontId="42" fillId="0" borderId="10" xfId="0" applyFont="1" applyFill="1" applyBorder="1" applyAlignment="1" applyProtection="1">
      <alignment horizontal="center" vertical="center"/>
      <protection locked="0"/>
    </xf>
    <xf numFmtId="0" fontId="42" fillId="0" borderId="10" xfId="0" applyFont="1" applyBorder="1" applyAlignment="1" applyProtection="1">
      <alignment horizontal="center" vertical="center" wrapText="1"/>
      <protection locked="0"/>
    </xf>
    <xf numFmtId="9" fontId="42" fillId="0" borderId="11" xfId="0" applyNumberFormat="1" applyFont="1" applyBorder="1" applyAlignment="1" applyProtection="1">
      <alignment horizontal="center" vertical="center" wrapText="1"/>
      <protection locked="0"/>
    </xf>
    <xf numFmtId="9" fontId="57" fillId="0" borderId="10" xfId="0" applyNumberFormat="1" applyFont="1" applyBorder="1" applyAlignment="1">
      <alignment horizontal="center" vertical="center"/>
    </xf>
    <xf numFmtId="9" fontId="42" fillId="0" borderId="10" xfId="0" applyNumberFormat="1" applyFont="1" applyBorder="1" applyAlignment="1" applyProtection="1">
      <alignment horizontal="center" vertical="center" wrapText="1"/>
      <protection locked="0"/>
    </xf>
    <xf numFmtId="0" fontId="42" fillId="24" borderId="10" xfId="0" applyFont="1" applyFill="1" applyBorder="1" applyAlignment="1" applyProtection="1">
      <alignment horizontal="center" vertical="center" wrapText="1"/>
      <protection locked="0"/>
    </xf>
    <xf numFmtId="9" fontId="57" fillId="24" borderId="10" xfId="0" applyNumberFormat="1" applyFont="1" applyFill="1" applyBorder="1" applyAlignment="1">
      <alignment horizontal="center" vertical="center"/>
    </xf>
    <xf numFmtId="0" fontId="42" fillId="24" borderId="11" xfId="0" applyFont="1" applyFill="1" applyBorder="1" applyAlignment="1" applyProtection="1">
      <alignment horizontal="center" vertical="center" wrapText="1"/>
      <protection locked="0"/>
    </xf>
    <xf numFmtId="165" fontId="42" fillId="24" borderId="11" xfId="0" applyNumberFormat="1" applyFont="1" applyFill="1" applyBorder="1" applyAlignment="1" applyProtection="1">
      <alignment horizontal="center" vertical="center" wrapText="1"/>
      <protection locked="0"/>
    </xf>
    <xf numFmtId="9" fontId="42" fillId="24" borderId="11" xfId="0" applyNumberFormat="1" applyFont="1" applyFill="1" applyBorder="1" applyAlignment="1" applyProtection="1">
      <alignment horizontal="center" vertical="center" wrapText="1"/>
      <protection locked="0"/>
    </xf>
    <xf numFmtId="0" fontId="42" fillId="24" borderId="10" xfId="0" applyFont="1" applyFill="1" applyBorder="1" applyAlignment="1" applyProtection="1">
      <alignment horizontal="center" vertical="center"/>
      <protection locked="0"/>
    </xf>
    <xf numFmtId="0" fontId="42" fillId="0" borderId="10" xfId="0" applyFont="1" applyFill="1" applyBorder="1" applyAlignment="1" applyProtection="1">
      <alignment horizontal="center" vertical="center" wrapText="1"/>
      <protection locked="0"/>
    </xf>
    <xf numFmtId="9" fontId="57" fillId="0" borderId="11" xfId="0" applyNumberFormat="1" applyFont="1" applyFill="1" applyBorder="1" applyAlignment="1">
      <alignment horizontal="center" vertical="center"/>
    </xf>
    <xf numFmtId="9" fontId="44" fillId="24" borderId="11" xfId="0" applyNumberFormat="1" applyFont="1" applyFill="1" applyBorder="1" applyAlignment="1">
      <alignment horizontal="center" vertical="center"/>
    </xf>
    <xf numFmtId="0" fontId="44" fillId="24" borderId="10" xfId="0" applyFont="1" applyFill="1" applyBorder="1" applyAlignment="1" applyProtection="1">
      <alignment horizontal="center" vertical="center"/>
      <protection locked="0"/>
    </xf>
    <xf numFmtId="9" fontId="42" fillId="0" borderId="10" xfId="0" applyNumberFormat="1" applyFont="1" applyFill="1" applyBorder="1" applyAlignment="1" applyProtection="1">
      <alignment horizontal="center" vertical="center" wrapText="1"/>
      <protection locked="0"/>
    </xf>
    <xf numFmtId="9" fontId="42" fillId="26" borderId="10" xfId="0" applyNumberFormat="1" applyFont="1" applyFill="1" applyBorder="1" applyAlignment="1" applyProtection="1">
      <alignment horizontal="center" vertical="center" wrapText="1"/>
      <protection locked="0"/>
    </xf>
    <xf numFmtId="9" fontId="42" fillId="0" borderId="11" xfId="0" applyNumberFormat="1" applyFont="1" applyFill="1" applyBorder="1" applyAlignment="1" applyProtection="1">
      <alignment horizontal="center" vertical="center" wrapText="1"/>
      <protection locked="0"/>
    </xf>
    <xf numFmtId="9" fontId="57" fillId="0" borderId="10" xfId="0" applyNumberFormat="1" applyFont="1" applyFill="1" applyBorder="1" applyAlignment="1">
      <alignment horizontal="center" vertical="center"/>
    </xf>
    <xf numFmtId="9" fontId="42" fillId="25" borderId="11" xfId="0" applyNumberFormat="1" applyFont="1" applyFill="1" applyBorder="1" applyAlignment="1" applyProtection="1">
      <alignment horizontal="center" vertical="center" wrapText="1"/>
      <protection locked="0"/>
    </xf>
    <xf numFmtId="0" fontId="62" fillId="0" borderId="10" xfId="0" applyFont="1" applyBorder="1" applyAlignment="1" applyProtection="1">
      <alignment vertical="center" wrapText="1"/>
      <protection locked="0"/>
    </xf>
    <xf numFmtId="0" fontId="96" fillId="25" borderId="10" xfId="0" applyFont="1" applyFill="1" applyBorder="1" applyAlignment="1" applyProtection="1">
      <alignment horizontal="center" vertical="center" wrapText="1"/>
      <protection locked="0"/>
    </xf>
    <xf numFmtId="0" fontId="97" fillId="25" borderId="10" xfId="0" applyFont="1" applyFill="1" applyBorder="1" applyAlignment="1" applyProtection="1">
      <alignment horizontal="center" vertical="center" wrapText="1"/>
      <protection locked="0"/>
    </xf>
    <xf numFmtId="0" fontId="42" fillId="0" borderId="11" xfId="0" applyFont="1" applyBorder="1" applyAlignment="1" applyProtection="1">
      <alignment horizontal="center" vertical="center" wrapText="1"/>
      <protection locked="0"/>
    </xf>
    <xf numFmtId="0" fontId="42" fillId="0" borderId="10" xfId="0" applyFont="1" applyBorder="1" applyAlignment="1" applyProtection="1">
      <alignment vertical="center"/>
      <protection locked="0"/>
    </xf>
    <xf numFmtId="0" fontId="42" fillId="0" borderId="10" xfId="0" applyFont="1" applyFill="1" applyBorder="1" applyAlignment="1" applyProtection="1">
      <alignment vertical="center"/>
      <protection locked="0"/>
    </xf>
    <xf numFmtId="0" fontId="44" fillId="24" borderId="10" xfId="0" applyFont="1" applyFill="1" applyBorder="1" applyAlignment="1" applyProtection="1">
      <alignment vertical="center"/>
      <protection locked="0"/>
    </xf>
    <xf numFmtId="0" fontId="42" fillId="24" borderId="10" xfId="0" applyFont="1" applyFill="1" applyBorder="1" applyAlignment="1" applyProtection="1">
      <alignment vertical="center"/>
      <protection locked="0"/>
    </xf>
    <xf numFmtId="0" fontId="44" fillId="0" borderId="10" xfId="0" applyFont="1" applyBorder="1" applyAlignment="1" applyProtection="1">
      <alignment vertical="center"/>
      <protection locked="0"/>
    </xf>
    <xf numFmtId="0" fontId="62" fillId="0" borderId="10" xfId="0" applyFont="1" applyBorder="1" applyAlignment="1" applyProtection="1">
      <alignment horizontal="center" vertical="center" wrapText="1"/>
      <protection locked="0"/>
    </xf>
    <xf numFmtId="0" fontId="62" fillId="0" borderId="10" xfId="0" applyFont="1" applyBorder="1" applyAlignment="1" applyProtection="1">
      <alignment vertical="center"/>
      <protection locked="0"/>
    </xf>
    <xf numFmtId="0" fontId="42" fillId="26" borderId="10" xfId="0" applyFont="1" applyFill="1" applyBorder="1" applyAlignment="1" applyProtection="1">
      <alignment horizontal="center" vertical="center"/>
      <protection locked="0"/>
    </xf>
    <xf numFmtId="0" fontId="25" fillId="26" borderId="11" xfId="0" applyFont="1" applyFill="1" applyBorder="1" applyAlignment="1" applyProtection="1">
      <alignment horizontal="center" vertical="center" wrapText="1"/>
      <protection locked="0"/>
    </xf>
    <xf numFmtId="0" fontId="62" fillId="26" borderId="10" xfId="0" applyFont="1" applyFill="1" applyBorder="1" applyAlignment="1" applyProtection="1">
      <alignment vertical="center"/>
      <protection locked="0"/>
    </xf>
    <xf numFmtId="0" fontId="62" fillId="26" borderId="10" xfId="0" applyFont="1" applyFill="1" applyBorder="1" applyAlignment="1" applyProtection="1">
      <alignment vertical="center" wrapText="1"/>
      <protection locked="0"/>
    </xf>
    <xf numFmtId="0" fontId="42" fillId="24" borderId="11" xfId="0" applyFont="1" applyFill="1" applyBorder="1" applyAlignment="1" applyProtection="1">
      <alignment vertical="center" wrapText="1"/>
      <protection locked="0"/>
    </xf>
    <xf numFmtId="0" fontId="42" fillId="0" borderId="11" xfId="0" applyFont="1" applyBorder="1" applyAlignment="1" applyProtection="1">
      <alignment vertical="center" wrapText="1"/>
      <protection locked="0"/>
    </xf>
    <xf numFmtId="0" fontId="42" fillId="0" borderId="11" xfId="0" applyFont="1" applyFill="1" applyBorder="1" applyAlignment="1" applyProtection="1">
      <alignment vertical="center" wrapText="1"/>
      <protection locked="0"/>
    </xf>
    <xf numFmtId="0" fontId="88" fillId="31" borderId="10" xfId="0" applyFont="1" applyFill="1" applyBorder="1" applyAlignment="1" applyProtection="1">
      <alignment vertical="center" wrapText="1"/>
      <protection locked="0"/>
    </xf>
    <xf numFmtId="0" fontId="42" fillId="31" borderId="10" xfId="0" applyFont="1" applyFill="1" applyBorder="1" applyAlignment="1" applyProtection="1">
      <alignment horizontal="center" vertical="center" wrapText="1"/>
      <protection locked="0"/>
    </xf>
    <xf numFmtId="9" fontId="42" fillId="31" borderId="11" xfId="0" applyNumberFormat="1" applyFont="1" applyFill="1" applyBorder="1" applyAlignment="1" applyProtection="1">
      <alignment horizontal="center" vertical="center" wrapText="1"/>
      <protection locked="0"/>
    </xf>
    <xf numFmtId="0" fontId="42" fillId="31" borderId="11" xfId="0" applyFont="1" applyFill="1" applyBorder="1" applyAlignment="1" applyProtection="1">
      <alignment vertical="center" wrapText="1"/>
      <protection locked="0"/>
    </xf>
    <xf numFmtId="0" fontId="62" fillId="31" borderId="10" xfId="0" applyFont="1" applyFill="1" applyBorder="1" applyAlignment="1" applyProtection="1">
      <alignment vertical="center" wrapText="1"/>
      <protection locked="0"/>
    </xf>
    <xf numFmtId="0" fontId="32" fillId="30" borderId="11" xfId="0" applyFont="1" applyFill="1" applyBorder="1" applyAlignment="1">
      <alignment vertical="center"/>
    </xf>
    <xf numFmtId="0" fontId="27" fillId="30" borderId="11" xfId="0" applyFont="1" applyFill="1" applyBorder="1" applyAlignment="1">
      <alignment vertical="center"/>
    </xf>
    <xf numFmtId="0" fontId="44" fillId="31" borderId="11" xfId="0" applyFont="1" applyFill="1" applyBorder="1" applyAlignment="1" applyProtection="1">
      <alignment vertical="center" wrapText="1"/>
      <protection locked="0"/>
    </xf>
    <xf numFmtId="0" fontId="44" fillId="31" borderId="10" xfId="0" applyFont="1" applyFill="1" applyBorder="1" applyAlignment="1" applyProtection="1">
      <alignment horizontal="center" vertical="center"/>
      <protection locked="0"/>
    </xf>
    <xf numFmtId="9" fontId="44" fillId="31" borderId="11" xfId="0" applyNumberFormat="1" applyFont="1" applyFill="1" applyBorder="1" applyAlignment="1" applyProtection="1">
      <alignment horizontal="center" vertical="center" wrapText="1"/>
      <protection locked="0"/>
    </xf>
    <xf numFmtId="0" fontId="21" fillId="31" borderId="11" xfId="0" quotePrefix="1" applyFont="1" applyFill="1" applyBorder="1" applyAlignment="1" applyProtection="1">
      <alignment vertical="center" wrapText="1"/>
      <protection locked="0"/>
    </xf>
    <xf numFmtId="0" fontId="21" fillId="31" borderId="11" xfId="0" applyFont="1" applyFill="1" applyBorder="1" applyAlignment="1" applyProtection="1">
      <alignment vertical="center" wrapText="1"/>
      <protection locked="0"/>
    </xf>
    <xf numFmtId="0" fontId="42" fillId="0" borderId="10" xfId="0" applyFont="1" applyBorder="1" applyAlignment="1" applyProtection="1">
      <alignment horizontal="left" vertical="center" wrapText="1"/>
      <protection locked="0"/>
    </xf>
    <xf numFmtId="0" fontId="95" fillId="32" borderId="10" xfId="0" applyFont="1" applyFill="1" applyBorder="1" applyAlignment="1" applyProtection="1">
      <alignment vertical="center" wrapText="1"/>
      <protection locked="0"/>
    </xf>
    <xf numFmtId="0" fontId="42" fillId="32" borderId="10" xfId="0" applyFont="1" applyFill="1" applyBorder="1" applyAlignment="1" applyProtection="1">
      <alignment horizontal="center" vertical="center"/>
      <protection locked="0"/>
    </xf>
    <xf numFmtId="9" fontId="42" fillId="32" borderId="11" xfId="0" applyNumberFormat="1" applyFont="1" applyFill="1" applyBorder="1" applyAlignment="1" applyProtection="1">
      <alignment horizontal="center" vertical="center" wrapText="1"/>
      <protection locked="0"/>
    </xf>
    <xf numFmtId="0" fontId="25" fillId="32" borderId="11" xfId="0" applyFont="1" applyFill="1" applyBorder="1" applyAlignment="1" applyProtection="1">
      <alignment vertical="center" wrapText="1"/>
      <protection locked="0"/>
    </xf>
    <xf numFmtId="0" fontId="62" fillId="32" borderId="10" xfId="0" applyFont="1" applyFill="1" applyBorder="1" applyAlignment="1" applyProtection="1">
      <alignment horizontal="center" vertical="center" wrapText="1"/>
      <protection locked="0"/>
    </xf>
    <xf numFmtId="0" fontId="88" fillId="32" borderId="10" xfId="0" applyFont="1" applyFill="1" applyBorder="1" applyAlignment="1" applyProtection="1">
      <alignment vertical="center" wrapText="1"/>
      <protection locked="0"/>
    </xf>
    <xf numFmtId="0" fontId="42" fillId="32" borderId="10" xfId="0" applyFont="1" applyFill="1" applyBorder="1" applyAlignment="1" applyProtection="1">
      <alignment vertical="center"/>
      <protection locked="0"/>
    </xf>
    <xf numFmtId="0" fontId="42" fillId="26" borderId="10" xfId="0" applyFont="1" applyFill="1" applyBorder="1" applyAlignment="1">
      <alignment vertical="center"/>
    </xf>
    <xf numFmtId="9" fontId="62" fillId="26" borderId="10" xfId="0" applyNumberFormat="1" applyFont="1" applyFill="1" applyBorder="1" applyAlignment="1" applyProtection="1">
      <alignment horizontal="center" vertical="center" wrapText="1"/>
      <protection locked="0"/>
    </xf>
    <xf numFmtId="0" fontId="62" fillId="26" borderId="10" xfId="0" applyFont="1" applyFill="1" applyBorder="1" applyAlignment="1">
      <alignment vertical="center"/>
    </xf>
    <xf numFmtId="0" fontId="62" fillId="30" borderId="10" xfId="0" applyFont="1" applyFill="1" applyBorder="1" applyAlignment="1">
      <alignment vertical="center"/>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5" borderId="10"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7" fillId="25" borderId="11" xfId="0" applyFont="1" applyFill="1" applyBorder="1" applyAlignment="1" applyProtection="1">
      <alignment horizontal="center" vertical="center" wrapText="1"/>
      <protection locked="0"/>
    </xf>
    <xf numFmtId="0" fontId="27" fillId="25" borderId="15" xfId="0" applyFont="1" applyFill="1" applyBorder="1" applyAlignment="1" applyProtection="1">
      <alignment horizontal="center" vertical="center" wrapText="1"/>
      <protection locked="0"/>
    </xf>
    <xf numFmtId="0" fontId="27" fillId="25" borderId="12" xfId="0" applyFont="1" applyFill="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30" fillId="0" borderId="0" xfId="0" applyFont="1" applyAlignment="1" applyProtection="1">
      <alignment horizontal="center" vertical="center"/>
      <protection locked="0"/>
    </xf>
    <xf numFmtId="0" fontId="29" fillId="0" borderId="11" xfId="0" applyFont="1" applyFill="1" applyBorder="1" applyAlignment="1" applyProtection="1">
      <alignment vertical="center" wrapText="1"/>
      <protection locked="0"/>
    </xf>
    <xf numFmtId="0" fontId="24" fillId="0" borderId="0" xfId="51" applyFont="1" applyFill="1" applyAlignment="1" applyProtection="1">
      <alignment horizontal="center"/>
      <protection locked="0"/>
    </xf>
    <xf numFmtId="0" fontId="0" fillId="0" borderId="0" xfId="0" applyAlignment="1" applyProtection="1">
      <alignment horizontal="center" vertical="center"/>
      <protection locked="0"/>
    </xf>
    <xf numFmtId="0" fontId="36" fillId="0" borderId="12" xfId="51" applyFont="1" applyFill="1" applyBorder="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104" fillId="29" borderId="10" xfId="51" applyFont="1" applyFill="1" applyBorder="1" applyAlignment="1" applyProtection="1">
      <alignment horizontal="center" vertical="center" wrapText="1"/>
      <protection locked="0"/>
    </xf>
    <xf numFmtId="0" fontId="104" fillId="0" borderId="10" xfId="51" applyFont="1" applyFill="1" applyBorder="1" applyAlignment="1" applyProtection="1">
      <alignment horizontal="center" vertical="center" wrapText="1"/>
      <protection locked="0"/>
    </xf>
    <xf numFmtId="0" fontId="21" fillId="24" borderId="10" xfId="57" applyFont="1" applyFill="1" applyBorder="1" applyAlignment="1" applyProtection="1">
      <alignment horizontal="left" vertical="center"/>
      <protection locked="0"/>
    </xf>
    <xf numFmtId="165" fontId="25" fillId="29" borderId="10" xfId="1" applyNumberFormat="1" applyFont="1" applyFill="1" applyBorder="1" applyAlignment="1" applyProtection="1">
      <alignment horizontal="center" vertical="center"/>
      <protection locked="0"/>
    </xf>
    <xf numFmtId="0" fontId="105" fillId="24" borderId="0" xfId="0" applyFont="1" applyFill="1" applyAlignment="1" applyProtection="1">
      <alignment vertical="center"/>
      <protection locked="0"/>
    </xf>
    <xf numFmtId="0" fontId="0" fillId="24" borderId="0" xfId="0" applyFill="1" applyAlignment="1" applyProtection="1">
      <alignment vertical="center"/>
      <protection locked="0"/>
    </xf>
    <xf numFmtId="0" fontId="33" fillId="24" borderId="0" xfId="0" applyFont="1" applyFill="1" applyBorder="1" applyAlignment="1" applyProtection="1">
      <alignment horizontal="left" vertical="center" wrapText="1"/>
      <protection locked="0"/>
    </xf>
    <xf numFmtId="0" fontId="33" fillId="24" borderId="0" xfId="0" applyFont="1" applyFill="1" applyBorder="1" applyAlignment="1" applyProtection="1">
      <alignment horizontal="center" vertical="center" wrapText="1"/>
      <protection locked="0"/>
    </xf>
    <xf numFmtId="9" fontId="44" fillId="0" borderId="0" xfId="0" applyNumberFormat="1" applyFont="1" applyBorder="1" applyAlignment="1" applyProtection="1">
      <alignment horizontal="center" vertical="center" wrapText="1"/>
      <protection locked="0"/>
    </xf>
    <xf numFmtId="0" fontId="27" fillId="0" borderId="11" xfId="0" applyFont="1" applyBorder="1" applyAlignment="1" applyProtection="1">
      <alignment vertical="center" wrapText="1"/>
      <protection locked="0"/>
    </xf>
    <xf numFmtId="0" fontId="27" fillId="0" borderId="12" xfId="0" applyFont="1" applyBorder="1" applyAlignment="1" applyProtection="1">
      <alignment vertical="center" wrapText="1"/>
      <protection locked="0"/>
    </xf>
    <xf numFmtId="9" fontId="44" fillId="0" borderId="11" xfId="0" applyNumberFormat="1" applyFont="1" applyBorder="1" applyAlignment="1" applyProtection="1">
      <alignment vertical="center" wrapText="1"/>
      <protection locked="0"/>
    </xf>
    <xf numFmtId="9" fontId="44" fillId="0" borderId="12" xfId="0" applyNumberFormat="1" applyFont="1" applyBorder="1" applyAlignment="1" applyProtection="1">
      <alignment vertical="center" wrapText="1"/>
      <protection locked="0"/>
    </xf>
    <xf numFmtId="0" fontId="27" fillId="0" borderId="15" xfId="0" applyFont="1" applyBorder="1" applyAlignment="1" applyProtection="1">
      <alignment vertical="center" wrapText="1"/>
      <protection locked="0"/>
    </xf>
    <xf numFmtId="0" fontId="32" fillId="25" borderId="10" xfId="0" quotePrefix="1" applyFont="1" applyFill="1" applyBorder="1" applyAlignment="1">
      <alignment horizontal="center" vertical="center"/>
    </xf>
    <xf numFmtId="0" fontId="32" fillId="25" borderId="10" xfId="0" applyFont="1" applyFill="1" applyBorder="1" applyAlignment="1">
      <alignment vertical="center"/>
    </xf>
    <xf numFmtId="0" fontId="42" fillId="25" borderId="10" xfId="0" applyFont="1" applyFill="1" applyBorder="1" applyAlignment="1">
      <alignment vertical="center"/>
    </xf>
    <xf numFmtId="0" fontId="42" fillId="25" borderId="11" xfId="0" applyFont="1" applyFill="1" applyBorder="1" applyAlignment="1">
      <alignment vertical="center"/>
    </xf>
    <xf numFmtId="0" fontId="57" fillId="0" borderId="10" xfId="0" applyNumberFormat="1" applyFont="1" applyFill="1" applyBorder="1" applyAlignment="1" applyProtection="1">
      <alignment horizontal="right"/>
      <protection locked="0"/>
    </xf>
    <xf numFmtId="0" fontId="27" fillId="0" borderId="11" xfId="0" applyFont="1" applyFill="1" applyBorder="1" applyAlignment="1" applyProtection="1">
      <alignment vertical="center" wrapText="1"/>
      <protection locked="0"/>
    </xf>
    <xf numFmtId="0" fontId="32" fillId="25" borderId="13" xfId="0" quotePrefix="1" applyFont="1" applyFill="1" applyBorder="1" applyAlignment="1">
      <alignment horizontal="center" vertical="center"/>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27" fillId="0" borderId="11"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9" fontId="44" fillId="0" borderId="10"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33" fillId="0" borderId="11" xfId="0" applyFont="1" applyFill="1" applyBorder="1" applyAlignment="1" applyProtection="1">
      <alignment horizontal="center" vertical="center" wrapText="1"/>
      <protection locked="0"/>
    </xf>
    <xf numFmtId="0" fontId="33" fillId="0" borderId="10" xfId="0" applyFont="1" applyFill="1" applyBorder="1" applyAlignment="1" applyProtection="1">
      <alignment vertical="center" wrapText="1"/>
      <protection locked="0"/>
    </xf>
    <xf numFmtId="0" fontId="24" fillId="0" borderId="0" xfId="51" applyFont="1" applyFill="1" applyAlignment="1" applyProtection="1">
      <alignment horizontal="center"/>
      <protection locked="0"/>
    </xf>
    <xf numFmtId="0" fontId="29" fillId="0" borderId="11" xfId="0" applyFont="1" applyFill="1" applyBorder="1" applyAlignment="1" applyProtection="1">
      <alignment vertical="center" wrapText="1"/>
      <protection locked="0"/>
    </xf>
    <xf numFmtId="0" fontId="73" fillId="0" borderId="10" xfId="51"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36" fillId="0" borderId="10" xfId="51" applyFont="1" applyFill="1" applyBorder="1" applyAlignment="1" applyProtection="1">
      <alignment horizontal="center"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36" fillId="24" borderId="11" xfId="0" applyFont="1" applyFill="1" applyBorder="1" applyAlignment="1" applyProtection="1">
      <alignment horizontal="center" vertical="center" wrapText="1"/>
      <protection locked="0"/>
    </xf>
    <xf numFmtId="0" fontId="21" fillId="24" borderId="11" xfId="0" applyFont="1" applyFill="1" applyBorder="1" applyAlignment="1" applyProtection="1">
      <alignment horizontal="justify" vertical="center" wrapText="1"/>
      <protection locked="0"/>
    </xf>
    <xf numFmtId="0" fontId="20" fillId="24" borderId="10" xfId="0" applyFont="1" applyFill="1" applyBorder="1" applyAlignment="1" applyProtection="1">
      <alignment horizontal="center" vertical="center" wrapText="1"/>
      <protection locked="0"/>
    </xf>
    <xf numFmtId="0" fontId="25" fillId="0" borderId="11" xfId="0" applyFont="1" applyBorder="1" applyAlignment="1" applyProtection="1">
      <alignment vertical="center" wrapText="1"/>
      <protection locked="0"/>
    </xf>
    <xf numFmtId="0" fontId="27" fillId="0" borderId="11" xfId="0" applyFont="1" applyFill="1" applyBorder="1" applyAlignment="1" applyProtection="1">
      <alignment horizontal="center" vertical="center" wrapText="1"/>
      <protection locked="0"/>
    </xf>
    <xf numFmtId="9" fontId="27" fillId="0" borderId="11" xfId="0" applyNumberFormat="1" applyFont="1" applyFill="1" applyBorder="1" applyAlignment="1" applyProtection="1">
      <alignment horizontal="center" vertical="center" wrapText="1"/>
      <protection locked="0"/>
    </xf>
    <xf numFmtId="0" fontId="29" fillId="0" borderId="11" xfId="0" applyFont="1" applyFill="1" applyBorder="1" applyAlignment="1" applyProtection="1">
      <alignment horizontal="justify"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55" fillId="0" borderId="10" xfId="0" applyNumberFormat="1" applyFont="1" applyFill="1" applyBorder="1" applyAlignment="1" applyProtection="1">
      <alignment horizontal="center"/>
      <protection locked="0"/>
    </xf>
    <xf numFmtId="0" fontId="25" fillId="0" borderId="10" xfId="0" applyNumberFormat="1" applyFont="1" applyFill="1" applyBorder="1" applyAlignment="1" applyProtection="1">
      <alignment horizontal="center" vertical="center"/>
      <protection locked="0"/>
    </xf>
    <xf numFmtId="0" fontId="55" fillId="0" borderId="10" xfId="0" applyNumberFormat="1" applyFont="1" applyFill="1" applyBorder="1" applyAlignment="1" applyProtection="1">
      <alignment horizontal="center"/>
    </xf>
    <xf numFmtId="0" fontId="46" fillId="0" borderId="10" xfId="57" applyFont="1" applyFill="1" applyBorder="1" applyAlignment="1" applyProtection="1">
      <alignment horizontal="center" vertical="center"/>
      <protection locked="0"/>
    </xf>
    <xf numFmtId="0" fontId="46" fillId="0" borderId="10" xfId="58" applyFont="1" applyFill="1" applyBorder="1" applyAlignment="1" applyProtection="1">
      <alignment horizontal="center" vertical="center" wrapText="1"/>
      <protection locked="0"/>
    </xf>
    <xf numFmtId="9" fontId="68" fillId="0" borderId="11" xfId="0" applyNumberFormat="1" applyFont="1" applyBorder="1" applyAlignment="1">
      <alignment horizontal="center" vertical="center"/>
    </xf>
    <xf numFmtId="9" fontId="27" fillId="0" borderId="11" xfId="41" applyNumberFormat="1" applyFont="1" applyBorder="1" applyAlignment="1" applyProtection="1">
      <alignment horizontal="center" vertical="center" wrapText="1"/>
      <protection locked="0"/>
    </xf>
    <xf numFmtId="0" fontId="29" fillId="25" borderId="15" xfId="0" applyFont="1" applyFill="1" applyBorder="1" applyAlignment="1" applyProtection="1">
      <alignment vertical="center" wrapText="1"/>
      <protection locked="0"/>
    </xf>
    <xf numFmtId="0" fontId="29" fillId="25" borderId="12" xfId="0" applyFont="1" applyFill="1" applyBorder="1" applyAlignment="1" applyProtection="1">
      <alignment vertical="center" wrapText="1"/>
      <protection locked="0"/>
    </xf>
    <xf numFmtId="0" fontId="28" fillId="0" borderId="0" xfId="51" applyFont="1" applyFill="1" applyAlignment="1" applyProtection="1">
      <alignment horizontal="center" vertical="center"/>
      <protection locked="0"/>
    </xf>
    <xf numFmtId="0" fontId="28" fillId="0" borderId="0" xfId="51" applyFont="1" applyFill="1" applyAlignment="1" applyProtection="1">
      <protection locked="0"/>
    </xf>
    <xf numFmtId="0" fontId="106" fillId="0" borderId="0" xfId="0" applyFont="1" applyProtection="1">
      <protection locked="0"/>
    </xf>
    <xf numFmtId="0" fontId="106" fillId="0" borderId="0" xfId="0" applyFont="1" applyAlignment="1" applyProtection="1">
      <alignment vertical="center"/>
      <protection locked="0"/>
    </xf>
    <xf numFmtId="0" fontId="36" fillId="0" borderId="29" xfId="51" applyFont="1" applyFill="1" applyBorder="1" applyAlignment="1" applyProtection="1">
      <alignment horizontal="center" vertical="center" wrapText="1"/>
      <protection locked="0"/>
    </xf>
    <xf numFmtId="0" fontId="45" fillId="0" borderId="10" xfId="0" applyFont="1" applyBorder="1" applyAlignment="1" applyProtection="1">
      <alignment horizontal="center" vertical="center" wrapText="1"/>
      <protection locked="0"/>
    </xf>
    <xf numFmtId="0" fontId="45" fillId="0" borderId="11" xfId="0" applyFont="1" applyBorder="1" applyAlignment="1" applyProtection="1">
      <alignment vertical="center" wrapText="1"/>
      <protection locked="0"/>
    </xf>
    <xf numFmtId="0" fontId="45" fillId="0" borderId="15" xfId="0" applyFont="1" applyBorder="1" applyAlignment="1" applyProtection="1">
      <alignment vertical="center" wrapText="1"/>
      <protection locked="0"/>
    </xf>
    <xf numFmtId="0" fontId="45" fillId="0" borderId="10" xfId="0" applyFont="1" applyBorder="1" applyAlignment="1" applyProtection="1">
      <alignment vertical="center" wrapText="1"/>
      <protection locked="0"/>
    </xf>
    <xf numFmtId="165" fontId="31" fillId="0" borderId="29" xfId="1" applyNumberFormat="1" applyFont="1" applyFill="1" applyBorder="1" applyAlignment="1" applyProtection="1">
      <alignment horizontal="center" vertical="center"/>
      <protection locked="0"/>
    </xf>
    <xf numFmtId="165" fontId="31" fillId="0" borderId="12" xfId="1" applyNumberFormat="1" applyFont="1" applyFill="1" applyBorder="1" applyAlignment="1" applyProtection="1">
      <alignment horizontal="center" vertical="center"/>
      <protection locked="0"/>
    </xf>
    <xf numFmtId="165" fontId="31" fillId="0" borderId="10" xfId="1" quotePrefix="1" applyNumberFormat="1" applyFont="1" applyFill="1" applyBorder="1" applyAlignment="1" applyProtection="1">
      <alignment horizontal="center" vertical="center"/>
    </xf>
    <xf numFmtId="0" fontId="106" fillId="0" borderId="0" xfId="0" applyFont="1" applyFill="1" applyAlignment="1" applyProtection="1">
      <alignment vertical="center"/>
      <protection locked="0"/>
    </xf>
    <xf numFmtId="0" fontId="45" fillId="24" borderId="10" xfId="0" quotePrefix="1" applyFont="1" applyFill="1" applyBorder="1" applyAlignment="1" applyProtection="1">
      <alignment horizontal="center" vertical="center" wrapText="1"/>
      <protection locked="0"/>
    </xf>
    <xf numFmtId="0" fontId="28" fillId="0" borderId="15" xfId="57" applyFont="1" applyFill="1" applyBorder="1" applyAlignment="1" applyProtection="1">
      <alignment horizontal="left" vertical="center"/>
      <protection locked="0"/>
    </xf>
    <xf numFmtId="0" fontId="30" fillId="0" borderId="15" xfId="0" applyFont="1" applyFill="1" applyBorder="1" applyAlignment="1" applyProtection="1">
      <alignment horizontal="center" vertical="center" wrapText="1"/>
      <protection locked="0"/>
    </xf>
    <xf numFmtId="0" fontId="38" fillId="0" borderId="10" xfId="57" applyFont="1" applyFill="1" applyBorder="1" applyAlignment="1" applyProtection="1">
      <alignment horizontal="center" vertical="center"/>
      <protection locked="0"/>
    </xf>
    <xf numFmtId="9" fontId="38" fillId="0" borderId="10" xfId="57" applyNumberFormat="1" applyFont="1" applyFill="1" applyBorder="1" applyAlignment="1" applyProtection="1">
      <alignment horizontal="center" vertical="center"/>
      <protection locked="0"/>
    </xf>
    <xf numFmtId="0" fontId="41" fillId="24" borderId="10" xfId="0" quotePrefix="1" applyFont="1" applyFill="1" applyBorder="1" applyAlignment="1" applyProtection="1">
      <alignment horizontal="center" vertical="center" wrapText="1"/>
      <protection locked="0"/>
    </xf>
    <xf numFmtId="0" fontId="31" fillId="0" borderId="15" xfId="0" applyFont="1" applyFill="1" applyBorder="1" applyAlignment="1" applyProtection="1">
      <alignment horizontal="center" vertical="center" wrapText="1"/>
      <protection locked="0"/>
    </xf>
    <xf numFmtId="0" fontId="38" fillId="0" borderId="10" xfId="58" applyFont="1" applyFill="1" applyBorder="1" applyAlignment="1" applyProtection="1">
      <alignment horizontal="center" vertical="center" wrapText="1"/>
      <protection locked="0"/>
    </xf>
    <xf numFmtId="0" fontId="38" fillId="0" borderId="15" xfId="58" applyFont="1" applyFill="1" applyBorder="1" applyAlignment="1" applyProtection="1">
      <alignment vertical="center" wrapText="1"/>
      <protection locked="0"/>
    </xf>
    <xf numFmtId="0" fontId="38" fillId="0" borderId="10" xfId="51" applyFont="1" applyFill="1" applyBorder="1" applyAlignment="1" applyProtection="1">
      <alignment horizontal="center" vertical="center"/>
    </xf>
    <xf numFmtId="0" fontId="38" fillId="0" borderId="15" xfId="57" applyFont="1" applyFill="1" applyBorder="1" applyAlignment="1" applyProtection="1">
      <alignment horizontal="left" vertical="center"/>
      <protection locked="0"/>
    </xf>
    <xf numFmtId="0" fontId="38" fillId="0" borderId="15" xfId="58" applyFont="1" applyFill="1" applyBorder="1" applyAlignment="1" applyProtection="1">
      <alignment vertical="center"/>
      <protection locked="0"/>
    </xf>
    <xf numFmtId="0" fontId="38" fillId="0" borderId="10" xfId="58" applyFont="1" applyFill="1" applyBorder="1" applyAlignment="1" applyProtection="1">
      <alignment horizontal="center" vertical="center"/>
      <protection locked="0"/>
    </xf>
    <xf numFmtId="0" fontId="38" fillId="24" borderId="10" xfId="0" quotePrefix="1" applyFont="1" applyFill="1" applyBorder="1" applyAlignment="1" applyProtection="1">
      <alignment horizontal="center" vertical="center" wrapText="1"/>
      <protection locked="0"/>
    </xf>
    <xf numFmtId="0" fontId="38" fillId="0" borderId="11" xfId="58" applyFont="1" applyFill="1" applyBorder="1" applyAlignment="1" applyProtection="1">
      <alignment vertical="center"/>
      <protection locked="0"/>
    </xf>
    <xf numFmtId="0" fontId="38" fillId="0" borderId="15" xfId="0" applyFont="1" applyFill="1" applyBorder="1" applyAlignment="1" applyProtection="1">
      <alignment horizontal="center" vertical="center" wrapText="1"/>
      <protection locked="0"/>
    </xf>
    <xf numFmtId="165" fontId="38" fillId="0" borderId="10" xfId="1" applyNumberFormat="1" applyFont="1" applyFill="1" applyBorder="1" applyAlignment="1" applyProtection="1">
      <alignment horizontal="center" vertical="center"/>
      <protection locked="0"/>
    </xf>
    <xf numFmtId="165" fontId="38" fillId="0" borderId="29" xfId="1" applyNumberFormat="1" applyFont="1" applyFill="1" applyBorder="1" applyAlignment="1" applyProtection="1">
      <alignment horizontal="center" vertical="center"/>
      <protection locked="0"/>
    </xf>
    <xf numFmtId="165" fontId="38" fillId="0" borderId="12" xfId="1" applyNumberFormat="1" applyFont="1" applyFill="1" applyBorder="1" applyAlignment="1" applyProtection="1">
      <alignment horizontal="center" vertical="center"/>
      <protection locked="0"/>
    </xf>
    <xf numFmtId="9" fontId="38" fillId="0" borderId="10" xfId="1" applyNumberFormat="1" applyFont="1" applyFill="1" applyBorder="1" applyAlignment="1" applyProtection="1">
      <alignment horizontal="center" vertical="center"/>
    </xf>
    <xf numFmtId="0" fontId="107" fillId="0" borderId="0" xfId="0" applyFont="1" applyFill="1" applyAlignment="1" applyProtection="1">
      <alignment vertical="center"/>
      <protection locked="0"/>
    </xf>
    <xf numFmtId="1" fontId="38" fillId="0" borderId="10" xfId="58" applyNumberFormat="1" applyFont="1" applyFill="1" applyBorder="1" applyAlignment="1" applyProtection="1">
      <alignment horizontal="center" vertical="center"/>
      <protection locked="0"/>
    </xf>
    <xf numFmtId="0" fontId="28" fillId="0" borderId="11" xfId="58" applyFont="1" applyFill="1" applyBorder="1" applyAlignment="1" applyProtection="1">
      <alignment vertical="center"/>
      <protection locked="0"/>
    </xf>
    <xf numFmtId="0" fontId="31" fillId="0" borderId="15" xfId="0" applyFont="1" applyFill="1" applyBorder="1" applyAlignment="1" applyProtection="1">
      <alignment horizontal="center" vertical="center"/>
      <protection locked="0"/>
    </xf>
    <xf numFmtId="0" fontId="31" fillId="0" borderId="15" xfId="0" applyFont="1" applyFill="1" applyBorder="1" applyAlignment="1" applyProtection="1">
      <alignment horizontal="center" vertical="top" wrapText="1"/>
      <protection locked="0"/>
    </xf>
    <xf numFmtId="165" fontId="67" fillId="0" borderId="12" xfId="1" applyNumberFormat="1" applyFont="1" applyFill="1" applyBorder="1" applyAlignment="1" applyProtection="1">
      <alignment horizontal="center" vertical="center"/>
      <protection locked="0"/>
    </xf>
    <xf numFmtId="0" fontId="30" fillId="24" borderId="11" xfId="0" applyFont="1" applyFill="1" applyBorder="1" applyAlignment="1" applyProtection="1">
      <alignment horizontal="left" vertical="center"/>
      <protection locked="0"/>
    </xf>
    <xf numFmtId="0" fontId="108" fillId="0" borderId="10" xfId="0" applyNumberFormat="1" applyFont="1" applyFill="1" applyBorder="1" applyAlignment="1" applyProtection="1">
      <alignment horizontal="right" vertical="center"/>
      <protection locked="0"/>
    </xf>
    <xf numFmtId="0" fontId="31" fillId="24" borderId="11" xfId="0" applyFont="1" applyFill="1" applyBorder="1" applyAlignment="1" applyProtection="1">
      <alignment horizontal="left" vertical="center"/>
      <protection locked="0"/>
    </xf>
    <xf numFmtId="0" fontId="38" fillId="0" borderId="10" xfId="57" applyFont="1" applyFill="1" applyBorder="1" applyAlignment="1" applyProtection="1">
      <alignment horizontal="left" vertical="center"/>
      <protection locked="0"/>
    </xf>
    <xf numFmtId="0" fontId="38" fillId="0" borderId="0" xfId="51" quotePrefix="1" applyFont="1" applyFill="1" applyBorder="1" applyAlignment="1" applyProtection="1">
      <alignment horizontal="center" vertical="center"/>
      <protection locked="0"/>
    </xf>
    <xf numFmtId="0" fontId="38" fillId="0" borderId="17" xfId="57" applyFont="1" applyFill="1" applyBorder="1" applyAlignment="1" applyProtection="1">
      <alignment horizontal="left" vertical="center"/>
      <protection locked="0"/>
    </xf>
    <xf numFmtId="9" fontId="38" fillId="0" borderId="17" xfId="51" applyNumberFormat="1" applyFont="1" applyFill="1" applyBorder="1" applyAlignment="1" applyProtection="1">
      <alignment horizontal="center" vertical="center"/>
      <protection locked="0"/>
    </xf>
    <xf numFmtId="165" fontId="31" fillId="0" borderId="17" xfId="1" applyNumberFormat="1" applyFont="1" applyFill="1" applyBorder="1" applyAlignment="1" applyProtection="1">
      <alignment horizontal="center" vertical="center"/>
      <protection locked="0"/>
    </xf>
    <xf numFmtId="165" fontId="31" fillId="0" borderId="17" xfId="1" quotePrefix="1" applyNumberFormat="1" applyFont="1" applyFill="1" applyBorder="1" applyAlignment="1" applyProtection="1">
      <alignment horizontal="center" vertical="center"/>
    </xf>
    <xf numFmtId="9" fontId="41" fillId="0" borderId="17" xfId="1" applyNumberFormat="1" applyFont="1" applyFill="1" applyBorder="1" applyAlignment="1" applyProtection="1">
      <alignment horizontal="center" vertical="center"/>
    </xf>
    <xf numFmtId="0" fontId="28" fillId="0" borderId="17" xfId="51" applyFont="1" applyFill="1" applyBorder="1" applyAlignment="1" applyProtection="1">
      <alignment horizontal="center" vertical="center"/>
    </xf>
    <xf numFmtId="0" fontId="45" fillId="0" borderId="10" xfId="0" applyFont="1" applyFill="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106" fillId="0" borderId="0" xfId="0" applyFont="1" applyAlignment="1" applyProtection="1">
      <alignment horizontal="center" vertical="center"/>
      <protection locked="0"/>
    </xf>
    <xf numFmtId="0" fontId="30" fillId="0" borderId="11" xfId="0" applyFont="1" applyBorder="1" applyAlignment="1" applyProtection="1">
      <alignment horizontal="center" vertical="center" wrapText="1"/>
      <protection locked="0"/>
    </xf>
    <xf numFmtId="0" fontId="45" fillId="0" borderId="10" xfId="0" applyFont="1" applyFill="1" applyBorder="1" applyAlignment="1" applyProtection="1">
      <alignment vertical="center" wrapText="1"/>
      <protection locked="0"/>
    </xf>
    <xf numFmtId="0" fontId="41" fillId="0" borderId="10" xfId="0" applyFont="1" applyFill="1" applyBorder="1" applyAlignment="1" applyProtection="1">
      <alignment horizontal="center" vertical="center" wrapText="1"/>
      <protection locked="0"/>
    </xf>
    <xf numFmtId="14" fontId="31" fillId="0" borderId="10" xfId="0" quotePrefix="1" applyNumberFormat="1" applyFont="1" applyBorder="1" applyAlignment="1" applyProtection="1">
      <alignment vertical="center" wrapText="1"/>
      <protection locked="0"/>
    </xf>
    <xf numFmtId="9" fontId="30" fillId="0" borderId="10" xfId="0" applyNumberFormat="1" applyFont="1" applyBorder="1" applyAlignment="1" applyProtection="1">
      <alignment horizontal="center" vertical="center" wrapText="1"/>
      <protection locked="0"/>
    </xf>
    <xf numFmtId="9" fontId="108" fillId="0" borderId="10" xfId="0" applyNumberFormat="1" applyFont="1" applyBorder="1" applyAlignment="1">
      <alignment horizontal="center" vertical="center"/>
    </xf>
    <xf numFmtId="14" fontId="31" fillId="0" borderId="10" xfId="0" quotePrefix="1" applyNumberFormat="1" applyFont="1" applyBorder="1" applyAlignment="1" applyProtection="1">
      <alignment horizontal="center" vertical="center" wrapText="1"/>
      <protection locked="0"/>
    </xf>
    <xf numFmtId="165" fontId="30" fillId="0" borderId="10" xfId="0" applyNumberFormat="1" applyFont="1" applyBorder="1" applyAlignment="1" applyProtection="1">
      <alignment horizontal="center" vertical="center" wrapText="1"/>
      <protection locked="0"/>
    </xf>
    <xf numFmtId="0" fontId="41" fillId="24" borderId="11" xfId="0" applyFont="1" applyFill="1" applyBorder="1" applyAlignment="1" applyProtection="1">
      <alignment horizontal="center" vertical="center" wrapText="1"/>
      <protection locked="0"/>
    </xf>
    <xf numFmtId="0" fontId="41" fillId="24" borderId="12" xfId="0" applyFont="1" applyFill="1" applyBorder="1" applyAlignment="1" applyProtection="1">
      <alignment horizontal="center" vertical="center" wrapText="1"/>
      <protection locked="0"/>
    </xf>
    <xf numFmtId="9" fontId="28" fillId="0" borderId="10" xfId="0" applyNumberFormat="1" applyFont="1" applyBorder="1" applyAlignment="1" applyProtection="1">
      <alignment horizontal="center" vertical="center" wrapText="1"/>
      <protection locked="0"/>
    </xf>
    <xf numFmtId="0" fontId="31" fillId="0" borderId="10" xfId="0" applyFont="1" applyBorder="1" applyProtection="1">
      <protection locked="0"/>
    </xf>
    <xf numFmtId="9" fontId="31" fillId="0" borderId="10" xfId="0" applyNumberFormat="1" applyFont="1" applyBorder="1" applyAlignment="1" applyProtection="1">
      <alignment horizontal="center" vertical="center"/>
      <protection locked="0"/>
    </xf>
    <xf numFmtId="0" fontId="96" fillId="0" borderId="10" xfId="0" applyFont="1" applyFill="1" applyBorder="1" applyAlignment="1" applyProtection="1">
      <alignment vertical="center" wrapText="1"/>
      <protection locked="0"/>
    </xf>
    <xf numFmtId="0" fontId="45" fillId="24" borderId="11" xfId="0" applyFont="1" applyFill="1" applyBorder="1" applyAlignment="1" applyProtection="1">
      <alignment vertical="center" wrapText="1"/>
      <protection locked="0"/>
    </xf>
    <xf numFmtId="0" fontId="41" fillId="24" borderId="15" xfId="0" applyFont="1" applyFill="1" applyBorder="1" applyAlignment="1" applyProtection="1">
      <alignment vertical="center" wrapText="1"/>
      <protection locked="0"/>
    </xf>
    <xf numFmtId="0" fontId="41" fillId="24" borderId="12" xfId="0" applyFont="1" applyFill="1" applyBorder="1" applyAlignment="1" applyProtection="1">
      <alignment vertical="center" wrapText="1"/>
      <protection locked="0"/>
    </xf>
    <xf numFmtId="0" fontId="41" fillId="24" borderId="11" xfId="0" applyFont="1" applyFill="1" applyBorder="1" applyAlignment="1" applyProtection="1">
      <alignment vertical="center" wrapText="1"/>
      <protection locked="0"/>
    </xf>
    <xf numFmtId="0" fontId="31" fillId="0" borderId="11" xfId="0" applyFont="1" applyBorder="1" applyAlignment="1" applyProtection="1">
      <alignment wrapText="1"/>
      <protection locked="0"/>
    </xf>
    <xf numFmtId="0" fontId="30" fillId="0" borderId="11" xfId="0" applyFont="1" applyBorder="1" applyAlignment="1" applyProtection="1">
      <alignment vertical="center" wrapText="1"/>
      <protection locked="0"/>
    </xf>
    <xf numFmtId="0" fontId="30" fillId="0" borderId="15" xfId="0" applyFont="1" applyBorder="1" applyAlignment="1" applyProtection="1">
      <alignment vertical="center" wrapText="1"/>
      <protection locked="0"/>
    </xf>
    <xf numFmtId="0" fontId="30" fillId="0" borderId="12" xfId="0" applyFont="1" applyBorder="1" applyAlignment="1" applyProtection="1">
      <alignment vertical="center" wrapText="1"/>
      <protection locked="0"/>
    </xf>
    <xf numFmtId="0" fontId="32" fillId="25" borderId="11" xfId="0" applyFont="1" applyFill="1" applyBorder="1" applyAlignment="1">
      <alignment vertical="center"/>
    </xf>
    <xf numFmtId="0" fontId="62" fillId="0" borderId="10" xfId="0" applyFont="1" applyFill="1" applyBorder="1" applyAlignment="1" applyProtection="1">
      <alignment vertical="center" wrapText="1"/>
      <protection locked="0"/>
    </xf>
    <xf numFmtId="0" fontId="62" fillId="0" borderId="10" xfId="0" applyFont="1" applyFill="1" applyBorder="1" applyAlignment="1" applyProtection="1">
      <alignment horizontal="center" vertical="center" wrapText="1"/>
      <protection locked="0"/>
    </xf>
    <xf numFmtId="0" fontId="62" fillId="0" borderId="10" xfId="0" applyFont="1" applyFill="1" applyBorder="1" applyAlignment="1" applyProtection="1">
      <alignment vertical="center"/>
      <protection locked="0"/>
    </xf>
    <xf numFmtId="0" fontId="42" fillId="0" borderId="10" xfId="0" applyFont="1" applyFill="1" applyBorder="1" applyAlignment="1">
      <alignment vertical="center"/>
    </xf>
    <xf numFmtId="0" fontId="62" fillId="0" borderId="10" xfId="0" applyFont="1" applyFill="1" applyBorder="1" applyAlignment="1">
      <alignment vertical="center"/>
    </xf>
    <xf numFmtId="0" fontId="62" fillId="0" borderId="14" xfId="0" applyFont="1" applyFill="1" applyBorder="1" applyAlignment="1">
      <alignment vertical="center"/>
    </xf>
    <xf numFmtId="0" fontId="44" fillId="0" borderId="10" xfId="0" applyFont="1" applyFill="1" applyBorder="1" applyAlignment="1" applyProtection="1">
      <alignment horizontal="center" vertical="center" wrapText="1"/>
      <protection locked="0"/>
    </xf>
    <xf numFmtId="0" fontId="44" fillId="0" borderId="10" xfId="0" applyFont="1" applyFill="1" applyBorder="1" applyAlignment="1" applyProtection="1">
      <alignment vertical="center"/>
      <protection locked="0"/>
    </xf>
    <xf numFmtId="0" fontId="39" fillId="0" borderId="0" xfId="0" applyFont="1" applyFill="1" applyAlignment="1" applyProtection="1">
      <alignment vertical="center"/>
      <protection locked="0"/>
    </xf>
    <xf numFmtId="0" fontId="32" fillId="0" borderId="10" xfId="0" quotePrefix="1" applyFont="1" applyFill="1" applyBorder="1" applyAlignment="1">
      <alignment horizontal="center" vertical="center"/>
    </xf>
    <xf numFmtId="0" fontId="32" fillId="0" borderId="11" xfId="0" applyFont="1" applyFill="1" applyBorder="1" applyAlignment="1">
      <alignment vertical="center"/>
    </xf>
    <xf numFmtId="0" fontId="42" fillId="0" borderId="11" xfId="0" applyFont="1" applyFill="1" applyBorder="1" applyAlignment="1">
      <alignment vertical="center"/>
    </xf>
    <xf numFmtId="0" fontId="33" fillId="29" borderId="11" xfId="0" applyFont="1" applyFill="1" applyBorder="1" applyAlignment="1" applyProtection="1">
      <alignment vertical="center" wrapText="1"/>
      <protection locked="0"/>
    </xf>
    <xf numFmtId="0" fontId="33" fillId="29" borderId="15" xfId="0" applyFont="1" applyFill="1" applyBorder="1" applyAlignment="1" applyProtection="1">
      <alignment vertical="center" wrapText="1"/>
      <protection locked="0"/>
    </xf>
    <xf numFmtId="0" fontId="33" fillId="29" borderId="12" xfId="0" applyFont="1" applyFill="1" applyBorder="1" applyAlignment="1" applyProtection="1">
      <alignment vertical="center" wrapText="1"/>
      <protection locked="0"/>
    </xf>
    <xf numFmtId="0" fontId="33" fillId="25" borderId="11" xfId="0" applyFont="1" applyFill="1" applyBorder="1" applyAlignment="1" applyProtection="1">
      <alignment vertical="center" wrapText="1"/>
      <protection locked="0"/>
    </xf>
    <xf numFmtId="0" fontId="20" fillId="0" borderId="11" xfId="0" applyFont="1" applyFill="1" applyBorder="1" applyAlignment="1" applyProtection="1">
      <alignment vertical="center" wrapText="1"/>
      <protection locked="0"/>
    </xf>
    <xf numFmtId="0" fontId="29" fillId="26" borderId="15" xfId="0" applyFont="1" applyFill="1" applyBorder="1" applyAlignment="1" applyProtection="1">
      <alignment vertical="center" wrapText="1"/>
      <protection locked="0"/>
    </xf>
    <xf numFmtId="0" fontId="29" fillId="26" borderId="12" xfId="0" applyFont="1" applyFill="1" applyBorder="1" applyAlignment="1" applyProtection="1">
      <alignment vertical="center" wrapText="1"/>
      <protection locked="0"/>
    </xf>
    <xf numFmtId="0" fontId="32" fillId="0" borderId="13" xfId="0" quotePrefix="1" applyFont="1" applyFill="1" applyBorder="1" applyAlignment="1">
      <alignment horizontal="center" vertical="center"/>
    </xf>
    <xf numFmtId="0" fontId="34" fillId="0" borderId="0" xfId="0" applyFont="1" applyAlignment="1">
      <alignment vertical="center"/>
    </xf>
    <xf numFmtId="0" fontId="43" fillId="0" borderId="10" xfId="0" applyFont="1" applyBorder="1" applyAlignment="1">
      <alignment horizontal="center" vertical="center" wrapText="1"/>
    </xf>
    <xf numFmtId="0" fontId="43" fillId="0" borderId="11" xfId="0" applyFont="1" applyBorder="1" applyAlignment="1">
      <alignment horizontal="center" vertical="center" wrapText="1"/>
    </xf>
    <xf numFmtId="0" fontId="34" fillId="30" borderId="10" xfId="0" applyFont="1" applyFill="1" applyBorder="1" applyAlignment="1">
      <alignment vertical="center"/>
    </xf>
    <xf numFmtId="0" fontId="34" fillId="30" borderId="11" xfId="0" applyFont="1" applyFill="1" applyBorder="1" applyAlignment="1">
      <alignment vertical="center"/>
    </xf>
    <xf numFmtId="9" fontId="56" fillId="0" borderId="11" xfId="0" applyNumberFormat="1" applyFont="1" applyBorder="1" applyAlignment="1">
      <alignment horizontal="center" vertical="center"/>
    </xf>
    <xf numFmtId="0" fontId="34" fillId="25" borderId="10" xfId="0" applyFont="1" applyFill="1" applyBorder="1" applyAlignment="1">
      <alignment vertical="center"/>
    </xf>
    <xf numFmtId="0" fontId="34" fillId="25" borderId="11" xfId="0" applyFont="1" applyFill="1" applyBorder="1" applyAlignment="1">
      <alignment vertical="center"/>
    </xf>
    <xf numFmtId="0" fontId="34" fillId="0" borderId="11" xfId="0" applyFont="1" applyFill="1" applyBorder="1" applyAlignment="1">
      <alignment horizontal="center" vertical="center"/>
    </xf>
    <xf numFmtId="9" fontId="34" fillId="0" borderId="11" xfId="0" applyNumberFormat="1" applyFont="1" applyFill="1" applyBorder="1" applyAlignment="1">
      <alignment horizontal="center" vertical="center"/>
    </xf>
    <xf numFmtId="9" fontId="21" fillId="0" borderId="11" xfId="0" applyNumberFormat="1" applyFont="1" applyBorder="1" applyAlignment="1" applyProtection="1">
      <alignment horizontal="center" vertical="center" wrapText="1"/>
      <protection locked="0"/>
    </xf>
    <xf numFmtId="0" fontId="34" fillId="25" borderId="0" xfId="0" applyFont="1" applyFill="1" applyAlignment="1">
      <alignment vertical="center"/>
    </xf>
    <xf numFmtId="0" fontId="34" fillId="0" borderId="10" xfId="0" applyFont="1" applyFill="1" applyBorder="1" applyAlignment="1">
      <alignment horizontal="center" vertical="center"/>
    </xf>
    <xf numFmtId="0" fontId="34" fillId="30" borderId="0" xfId="0" applyFont="1" applyFill="1" applyAlignment="1">
      <alignment vertical="center"/>
    </xf>
    <xf numFmtId="9" fontId="21" fillId="0" borderId="10" xfId="0" applyNumberFormat="1" applyFont="1" applyBorder="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9" fontId="34" fillId="0" borderId="11" xfId="0" applyNumberFormat="1" applyFont="1" applyBorder="1" applyAlignment="1" applyProtection="1">
      <alignment horizontal="center" vertical="center" wrapText="1"/>
      <protection locked="0"/>
    </xf>
    <xf numFmtId="0" fontId="34" fillId="0" borderId="10" xfId="0" applyFont="1" applyBorder="1" applyAlignment="1" applyProtection="1">
      <alignment horizontal="center" vertical="center"/>
      <protection locked="0"/>
    </xf>
    <xf numFmtId="9" fontId="56" fillId="0" borderId="10" xfId="0" applyNumberFormat="1" applyFont="1" applyBorder="1" applyAlignment="1">
      <alignment horizontal="center" vertical="center"/>
    </xf>
    <xf numFmtId="9" fontId="34" fillId="0" borderId="10" xfId="0" applyNumberFormat="1" applyFont="1" applyBorder="1" applyAlignment="1" applyProtection="1">
      <alignment horizontal="center" vertical="center" wrapText="1"/>
      <protection locked="0"/>
    </xf>
    <xf numFmtId="0" fontId="34" fillId="24" borderId="10" xfId="0" applyFont="1" applyFill="1" applyBorder="1" applyAlignment="1" applyProtection="1">
      <alignment horizontal="center" vertical="center" wrapText="1"/>
      <protection locked="0"/>
    </xf>
    <xf numFmtId="0" fontId="43" fillId="25" borderId="10" xfId="0" applyFont="1" applyFill="1" applyBorder="1" applyAlignment="1">
      <alignment vertical="center"/>
    </xf>
    <xf numFmtId="0" fontId="43" fillId="25" borderId="11" xfId="0" applyFont="1" applyFill="1" applyBorder="1" applyAlignment="1">
      <alignment vertical="center"/>
    </xf>
    <xf numFmtId="9" fontId="34" fillId="0" borderId="10" xfId="0" applyNumberFormat="1" applyFont="1" applyBorder="1" applyAlignment="1" applyProtection="1">
      <alignment horizontal="center" vertical="center"/>
      <protection locked="0"/>
    </xf>
    <xf numFmtId="0" fontId="98" fillId="0" borderId="10" xfId="0" applyFont="1" applyFill="1" applyBorder="1" applyAlignment="1" applyProtection="1">
      <alignment horizontal="center" vertical="center" wrapText="1"/>
      <protection locked="0"/>
    </xf>
    <xf numFmtId="9" fontId="109" fillId="0" borderId="11" xfId="0" applyNumberFormat="1" applyFont="1" applyFill="1" applyBorder="1" applyAlignment="1" applyProtection="1">
      <alignment horizontal="center" vertical="center" wrapText="1"/>
      <protection locked="0"/>
    </xf>
    <xf numFmtId="9" fontId="21" fillId="0" borderId="10" xfId="0" applyNumberFormat="1" applyFont="1" applyFill="1" applyBorder="1" applyAlignment="1" applyProtection="1">
      <alignment horizontal="center" vertical="center" wrapText="1"/>
      <protection locked="0"/>
    </xf>
    <xf numFmtId="0" fontId="34" fillId="0" borderId="10" xfId="0" applyFont="1" applyFill="1" applyBorder="1" applyAlignment="1">
      <alignment vertical="center"/>
    </xf>
    <xf numFmtId="0" fontId="34" fillId="0" borderId="11" xfId="0" applyFont="1" applyBorder="1" applyAlignment="1" applyProtection="1">
      <alignment horizontal="center" vertical="center" wrapText="1"/>
      <protection locked="0"/>
    </xf>
    <xf numFmtId="0" fontId="33" fillId="26" borderId="11" xfId="0" applyFont="1" applyFill="1" applyBorder="1" applyAlignment="1" applyProtection="1">
      <alignment vertical="center" wrapText="1"/>
      <protection locked="0"/>
    </xf>
    <xf numFmtId="0" fontId="25" fillId="0" borderId="0" xfId="0" applyFont="1" applyFill="1" applyAlignment="1">
      <alignment vertical="center"/>
    </xf>
    <xf numFmtId="0" fontId="42" fillId="30" borderId="11" xfId="0" applyFont="1" applyFill="1" applyBorder="1" applyAlignment="1">
      <alignment horizontal="center" vertical="center"/>
    </xf>
    <xf numFmtId="0" fontId="42" fillId="25" borderId="11" xfId="0" applyFont="1" applyFill="1" applyBorder="1" applyAlignment="1">
      <alignment horizontal="center" vertical="center"/>
    </xf>
    <xf numFmtId="0" fontId="42" fillId="0" borderId="11" xfId="0" applyFont="1" applyFill="1" applyBorder="1" applyAlignment="1">
      <alignment horizontal="left" vertical="center"/>
    </xf>
    <xf numFmtId="0" fontId="88" fillId="0" borderId="11" xfId="0" applyFont="1" applyFill="1" applyBorder="1" applyAlignment="1" applyProtection="1">
      <alignment horizontal="justify" vertical="center" wrapText="1"/>
      <protection locked="0"/>
    </xf>
    <xf numFmtId="0" fontId="33" fillId="26" borderId="15" xfId="0" applyFont="1" applyFill="1" applyBorder="1" applyAlignment="1" applyProtection="1">
      <alignment vertical="center" wrapText="1"/>
      <protection locked="0"/>
    </xf>
    <xf numFmtId="9" fontId="34" fillId="0" borderId="10" xfId="0" applyNumberFormat="1" applyFont="1" applyFill="1" applyBorder="1" applyAlignment="1">
      <alignment horizontal="center" vertical="center"/>
    </xf>
    <xf numFmtId="0" fontId="43" fillId="0" borderId="10" xfId="0" applyFont="1" applyFill="1" applyBorder="1" applyAlignment="1">
      <alignment vertical="center"/>
    </xf>
    <xf numFmtId="0" fontId="43" fillId="0" borderId="11" xfId="0" applyFont="1" applyFill="1" applyBorder="1" applyAlignment="1">
      <alignment vertical="center"/>
    </xf>
    <xf numFmtId="0" fontId="45" fillId="26" borderId="11" xfId="0" applyFont="1" applyFill="1" applyBorder="1" applyAlignment="1" applyProtection="1">
      <alignment vertical="center" wrapText="1"/>
      <protection locked="0"/>
    </xf>
    <xf numFmtId="0" fontId="41" fillId="26" borderId="11" xfId="0" applyFont="1" applyFill="1" applyBorder="1" applyAlignment="1" applyProtection="1">
      <alignment vertical="center" wrapText="1"/>
      <protection locked="0"/>
    </xf>
    <xf numFmtId="0" fontId="31" fillId="0" borderId="11" xfId="0" applyFont="1" applyFill="1" applyBorder="1" applyAlignment="1" applyProtection="1">
      <alignment vertical="center" wrapText="1"/>
      <protection locked="0"/>
    </xf>
    <xf numFmtId="0" fontId="31" fillId="0" borderId="10" xfId="0" applyFont="1" applyFill="1" applyBorder="1" applyAlignment="1" applyProtection="1">
      <alignment horizontal="center" vertical="center" wrapText="1"/>
      <protection locked="0"/>
    </xf>
    <xf numFmtId="9" fontId="38" fillId="0" borderId="10" xfId="0" applyNumberFormat="1" applyFont="1" applyFill="1" applyBorder="1" applyAlignment="1" applyProtection="1">
      <alignment horizontal="center" vertical="center" wrapText="1"/>
      <protection locked="0"/>
    </xf>
    <xf numFmtId="0" fontId="38" fillId="33" borderId="10" xfId="0" applyFont="1" applyFill="1" applyBorder="1" applyAlignment="1">
      <alignment horizontal="left" vertical="center" wrapText="1"/>
    </xf>
    <xf numFmtId="0" fontId="56" fillId="0" borderId="10" xfId="0" applyNumberFormat="1" applyFont="1" applyFill="1" applyBorder="1" applyAlignment="1" applyProtection="1">
      <alignment horizontal="left"/>
    </xf>
    <xf numFmtId="0" fontId="31" fillId="33" borderId="10" xfId="0" applyFont="1" applyFill="1" applyBorder="1" applyAlignment="1">
      <alignment horizontal="left" vertical="center"/>
    </xf>
    <xf numFmtId="0" fontId="31" fillId="0" borderId="11" xfId="0" applyFont="1" applyFill="1" applyBorder="1" applyAlignment="1">
      <alignment horizontal="left" vertical="center" wrapText="1"/>
    </xf>
    <xf numFmtId="0" fontId="42" fillId="0" borderId="10" xfId="0" applyFont="1" applyFill="1" applyBorder="1" applyAlignment="1">
      <alignment horizontal="center" vertical="center" wrapText="1"/>
    </xf>
    <xf numFmtId="0" fontId="38" fillId="0" borderId="10" xfId="0" applyFont="1" applyFill="1" applyBorder="1" applyAlignment="1">
      <alignment horizontal="center" vertical="center" wrapText="1"/>
    </xf>
    <xf numFmtId="1" fontId="37" fillId="0" borderId="11" xfId="0" applyNumberFormat="1" applyFont="1" applyBorder="1" applyAlignment="1" applyProtection="1">
      <alignment horizontal="center" vertical="center" wrapText="1"/>
      <protection locked="0"/>
    </xf>
    <xf numFmtId="0" fontId="37" fillId="0" borderId="11" xfId="0" applyNumberFormat="1" applyFont="1" applyBorder="1" applyAlignment="1" applyProtection="1">
      <alignment horizontal="center" vertical="center" wrapText="1"/>
      <protection locked="0"/>
    </xf>
    <xf numFmtId="0" fontId="0" fillId="0" borderId="10" xfId="0" applyBorder="1" applyProtection="1">
      <protection locked="0"/>
    </xf>
    <xf numFmtId="0" fontId="33" fillId="26" borderId="11" xfId="0" quotePrefix="1" applyFont="1" applyFill="1" applyBorder="1" applyAlignment="1" applyProtection="1">
      <alignment vertical="center" wrapText="1"/>
      <protection locked="0"/>
    </xf>
    <xf numFmtId="0" fontId="34" fillId="0" borderId="11" xfId="0" applyFont="1" applyFill="1" applyBorder="1" applyAlignment="1">
      <alignment vertical="center"/>
    </xf>
    <xf numFmtId="0" fontId="32" fillId="25" borderId="10" xfId="0" applyFont="1" applyFill="1" applyBorder="1" applyAlignment="1">
      <alignment horizontal="center" vertical="center"/>
    </xf>
    <xf numFmtId="0" fontId="95" fillId="0" borderId="10" xfId="0" applyFont="1" applyBorder="1" applyAlignment="1">
      <alignment horizontal="center" vertical="center" wrapText="1"/>
    </xf>
    <xf numFmtId="0" fontId="32" fillId="0" borderId="10" xfId="0" applyFont="1" applyBorder="1" applyAlignment="1">
      <alignment horizontal="center" vertical="center"/>
    </xf>
    <xf numFmtId="0" fontId="110" fillId="0" borderId="10" xfId="0" applyFont="1" applyBorder="1" applyAlignment="1">
      <alignment horizontal="center"/>
    </xf>
    <xf numFmtId="1" fontId="95" fillId="0" borderId="10" xfId="0" applyNumberFormat="1" applyFont="1" applyBorder="1" applyAlignment="1">
      <alignment horizontal="center" vertical="center" wrapText="1"/>
    </xf>
    <xf numFmtId="10" fontId="39" fillId="0" borderId="11" xfId="0" applyNumberFormat="1" applyFont="1" applyBorder="1" applyAlignment="1" applyProtection="1">
      <alignment horizontal="center" vertical="center" wrapText="1"/>
      <protection locked="0"/>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9" fillId="0" borderId="10" xfId="0" applyFont="1" applyFill="1" applyBorder="1" applyAlignment="1" applyProtection="1">
      <alignment horizontal="justify" vertical="center" wrapText="1"/>
      <protection locked="0"/>
    </xf>
    <xf numFmtId="0" fontId="31" fillId="0" borderId="11" xfId="0" applyFont="1" applyBorder="1" applyAlignment="1" applyProtection="1">
      <alignment horizontal="left" vertical="center" wrapText="1"/>
      <protection locked="0"/>
    </xf>
    <xf numFmtId="0" fontId="29" fillId="0" borderId="11" xfId="0" applyFont="1" applyFill="1" applyBorder="1" applyAlignment="1" applyProtection="1">
      <alignment vertical="center" wrapText="1"/>
      <protection locked="0"/>
    </xf>
    <xf numFmtId="0" fontId="24" fillId="0" borderId="0" xfId="51" applyFont="1" applyFill="1" applyAlignment="1" applyProtection="1">
      <alignment horizontal="center"/>
      <protection locked="0"/>
    </xf>
    <xf numFmtId="0" fontId="58" fillId="0" borderId="10" xfId="0" applyNumberFormat="1" applyFont="1" applyFill="1" applyBorder="1" applyAlignment="1" applyProtection="1">
      <alignment horizontal="center" vertical="center"/>
    </xf>
    <xf numFmtId="0" fontId="20" fillId="25" borderId="10" xfId="51" applyFont="1" applyFill="1" applyBorder="1" applyAlignment="1" applyProtection="1">
      <alignment horizontal="center" vertical="center"/>
    </xf>
    <xf numFmtId="0" fontId="58" fillId="0" borderId="10" xfId="0" quotePrefix="1" applyNumberFormat="1" applyFont="1" applyFill="1" applyBorder="1" applyAlignment="1" applyProtection="1">
      <alignment horizontal="center" vertical="center"/>
    </xf>
    <xf numFmtId="0" fontId="29" fillId="24" borderId="11" xfId="0" applyFont="1" applyFill="1" applyBorder="1" applyAlignment="1" applyProtection="1">
      <alignment vertical="center" wrapText="1"/>
      <protection locked="0"/>
    </xf>
    <xf numFmtId="0" fontId="27" fillId="0" borderId="10" xfId="0" applyFont="1" applyBorder="1" applyAlignment="1" applyProtection="1">
      <alignment vertical="center" wrapText="1"/>
      <protection locked="0"/>
    </xf>
    <xf numFmtId="1" fontId="38" fillId="24" borderId="13" xfId="1" applyNumberFormat="1" applyFont="1" applyFill="1" applyBorder="1" applyAlignment="1">
      <alignment horizontal="center" vertical="center" wrapText="1"/>
    </xf>
    <xf numFmtId="9" fontId="21" fillId="24" borderId="10" xfId="1" applyNumberFormat="1" applyFont="1" applyFill="1" applyBorder="1" applyAlignment="1" applyProtection="1">
      <alignment horizontal="center" vertical="center"/>
      <protection locked="0"/>
    </xf>
    <xf numFmtId="1" fontId="38" fillId="24" borderId="10" xfId="1" applyNumberFormat="1" applyFont="1" applyFill="1" applyBorder="1" applyAlignment="1">
      <alignment horizontal="center" vertical="center"/>
    </xf>
    <xf numFmtId="0" fontId="28" fillId="24" borderId="10" xfId="0" applyFont="1" applyFill="1" applyBorder="1" applyAlignment="1" applyProtection="1">
      <alignment horizontal="center" vertical="center" wrapText="1"/>
      <protection locked="0"/>
    </xf>
    <xf numFmtId="0" fontId="28" fillId="24" borderId="11" xfId="0" applyFont="1" applyFill="1" applyBorder="1" applyAlignment="1" applyProtection="1">
      <alignment horizontal="center" vertical="center" wrapText="1"/>
      <protection locked="0"/>
    </xf>
    <xf numFmtId="0" fontId="38" fillId="24" borderId="10" xfId="0" applyFont="1" applyFill="1" applyBorder="1" applyAlignment="1" applyProtection="1">
      <alignment horizontal="center" vertical="center" wrapText="1"/>
      <protection locked="0"/>
    </xf>
    <xf numFmtId="9" fontId="28" fillId="24" borderId="10" xfId="0" applyNumberFormat="1" applyFont="1" applyFill="1" applyBorder="1" applyAlignment="1">
      <alignment horizontal="center" vertical="center"/>
    </xf>
    <xf numFmtId="0" fontId="38" fillId="24" borderId="10" xfId="0" applyFont="1" applyFill="1" applyBorder="1" applyAlignment="1" applyProtection="1">
      <alignment horizontal="center" vertical="center"/>
      <protection locked="0"/>
    </xf>
    <xf numFmtId="9" fontId="38" fillId="24" borderId="11" xfId="0" applyNumberFormat="1" applyFont="1" applyFill="1" applyBorder="1" applyAlignment="1" applyProtection="1">
      <alignment horizontal="center" vertical="center" wrapText="1"/>
      <protection locked="0"/>
    </xf>
    <xf numFmtId="1" fontId="38" fillId="24" borderId="11" xfId="0" applyNumberFormat="1" applyFont="1" applyFill="1" applyBorder="1" applyAlignment="1" applyProtection="1">
      <alignment horizontal="center" vertical="center" wrapText="1"/>
      <protection locked="0"/>
    </xf>
    <xf numFmtId="0" fontId="28" fillId="24" borderId="11" xfId="0" applyFont="1" applyFill="1" applyBorder="1" applyAlignment="1" applyProtection="1">
      <alignment vertical="center" wrapText="1"/>
      <protection locked="0"/>
    </xf>
    <xf numFmtId="0" fontId="28" fillId="24" borderId="15" xfId="0" applyFont="1" applyFill="1" applyBorder="1" applyAlignment="1" applyProtection="1">
      <alignment vertical="center" wrapText="1"/>
      <protection locked="0"/>
    </xf>
    <xf numFmtId="0" fontId="28" fillId="24" borderId="12" xfId="0" applyFont="1" applyFill="1" applyBorder="1" applyAlignment="1" applyProtection="1">
      <alignment vertical="center" wrapText="1"/>
      <protection locked="0"/>
    </xf>
    <xf numFmtId="0" fontId="21" fillId="34" borderId="11" xfId="0" applyFont="1" applyFill="1" applyBorder="1" applyAlignment="1" applyProtection="1">
      <alignment vertical="center" wrapText="1"/>
      <protection locked="0"/>
    </xf>
    <xf numFmtId="0" fontId="21" fillId="34" borderId="15" xfId="0" applyFont="1" applyFill="1" applyBorder="1" applyAlignment="1" applyProtection="1">
      <alignment vertical="center" wrapText="1"/>
      <protection locked="0"/>
    </xf>
    <xf numFmtId="0" fontId="21" fillId="34" borderId="12" xfId="0" applyFont="1" applyFill="1" applyBorder="1" applyAlignment="1" applyProtection="1">
      <alignment vertical="center" wrapText="1"/>
      <protection locked="0"/>
    </xf>
    <xf numFmtId="0" fontId="20" fillId="24" borderId="11" xfId="0" applyFont="1" applyFill="1" applyBorder="1" applyAlignment="1" applyProtection="1">
      <alignment vertical="center" wrapText="1"/>
      <protection locked="0"/>
    </xf>
    <xf numFmtId="0" fontId="21" fillId="24" borderId="15" xfId="0" applyFont="1" applyFill="1" applyBorder="1" applyAlignment="1" applyProtection="1">
      <alignment vertical="center" wrapText="1"/>
      <protection locked="0"/>
    </xf>
    <xf numFmtId="0" fontId="21" fillId="24" borderId="12" xfId="0" applyFont="1" applyFill="1" applyBorder="1" applyAlignment="1" applyProtection="1">
      <alignment vertical="center" wrapText="1"/>
      <protection locked="0"/>
    </xf>
    <xf numFmtId="0" fontId="94" fillId="24" borderId="15" xfId="0" applyFont="1" applyFill="1" applyBorder="1" applyAlignment="1" applyProtection="1">
      <alignment vertical="center" wrapText="1"/>
      <protection locked="0"/>
    </xf>
    <xf numFmtId="0" fontId="94" fillId="24" borderId="12" xfId="0" applyFont="1" applyFill="1" applyBorder="1" applyAlignment="1" applyProtection="1">
      <alignment vertical="center" wrapText="1"/>
      <protection locked="0"/>
    </xf>
    <xf numFmtId="0" fontId="36" fillId="24" borderId="11" xfId="0" applyFont="1" applyFill="1" applyBorder="1" applyAlignment="1" applyProtection="1">
      <alignment vertical="center" wrapText="1"/>
      <protection locked="0"/>
    </xf>
    <xf numFmtId="0" fontId="36" fillId="24" borderId="15" xfId="0" applyFont="1" applyFill="1" applyBorder="1" applyAlignment="1" applyProtection="1">
      <alignment vertical="center" wrapText="1"/>
      <protection locked="0"/>
    </xf>
    <xf numFmtId="0" fontId="36" fillId="24" borderId="12" xfId="0" applyFont="1" applyFill="1" applyBorder="1" applyAlignment="1" applyProtection="1">
      <alignment vertical="center" wrapText="1"/>
      <protection locked="0"/>
    </xf>
    <xf numFmtId="0" fontId="47" fillId="0" borderId="10" xfId="0" applyFont="1" applyBorder="1" applyProtection="1">
      <protection locked="0"/>
    </xf>
    <xf numFmtId="9" fontId="44" fillId="24" borderId="10" xfId="0" applyNumberFormat="1" applyFont="1" applyFill="1" applyBorder="1" applyAlignment="1">
      <alignment horizontal="center" vertical="center"/>
    </xf>
    <xf numFmtId="0" fontId="25" fillId="0" borderId="10" xfId="0" quotePrefix="1" applyFont="1" applyBorder="1" applyAlignment="1" applyProtection="1">
      <alignment horizontal="center" vertical="center" wrapText="1"/>
      <protection locked="0"/>
    </xf>
    <xf numFmtId="0" fontId="32" fillId="0" borderId="0" xfId="0" applyFont="1" applyAlignment="1" applyProtection="1">
      <alignment vertical="center"/>
      <protection locked="0"/>
    </xf>
    <xf numFmtId="0" fontId="20" fillId="34" borderId="11" xfId="0" applyFont="1" applyFill="1" applyBorder="1" applyAlignment="1" applyProtection="1">
      <alignment vertical="center" wrapText="1"/>
      <protection locked="0"/>
    </xf>
    <xf numFmtId="0" fontId="56" fillId="0" borderId="10" xfId="0" applyNumberFormat="1" applyFont="1" applyFill="1" applyBorder="1" applyAlignment="1" applyProtection="1">
      <alignment horizontal="left" vertical="center"/>
      <protection locked="0"/>
    </xf>
    <xf numFmtId="0" fontId="39" fillId="24" borderId="10" xfId="0" applyFont="1" applyFill="1" applyBorder="1" applyAlignment="1" applyProtection="1">
      <alignment horizontal="center" vertical="center" wrapText="1"/>
      <protection locked="0"/>
    </xf>
    <xf numFmtId="0" fontId="29" fillId="34" borderId="11" xfId="0" applyFont="1" applyFill="1" applyBorder="1" applyAlignment="1" applyProtection="1">
      <alignment vertical="center" wrapText="1"/>
      <protection locked="0"/>
    </xf>
    <xf numFmtId="0" fontId="29" fillId="34" borderId="15" xfId="0" applyFont="1" applyFill="1" applyBorder="1" applyAlignment="1" applyProtection="1">
      <alignment vertical="center" wrapText="1"/>
      <protection locked="0"/>
    </xf>
    <xf numFmtId="0" fontId="29" fillId="34" borderId="12" xfId="0" applyFont="1" applyFill="1" applyBorder="1" applyAlignment="1" applyProtection="1">
      <alignment vertical="center" wrapText="1"/>
      <protection locked="0"/>
    </xf>
    <xf numFmtId="0" fontId="33" fillId="34" borderId="11" xfId="0" applyFont="1" applyFill="1" applyBorder="1" applyAlignment="1" applyProtection="1">
      <alignment vertical="center" wrapText="1"/>
      <protection locked="0"/>
    </xf>
    <xf numFmtId="0" fontId="33" fillId="24" borderId="11" xfId="0" applyFont="1" applyFill="1" applyBorder="1" applyAlignment="1" applyProtection="1">
      <alignment vertical="center" wrapText="1"/>
      <protection locked="0"/>
    </xf>
    <xf numFmtId="0" fontId="27" fillId="24" borderId="11" xfId="0" applyFont="1" applyFill="1" applyBorder="1" applyAlignment="1" applyProtection="1">
      <alignment vertical="center" wrapText="1"/>
      <protection locked="0"/>
    </xf>
    <xf numFmtId="0" fontId="56" fillId="24" borderId="10" xfId="0" applyNumberFormat="1" applyFont="1" applyFill="1" applyBorder="1" applyAlignment="1" applyProtection="1">
      <alignment horizontal="right" vertical="center"/>
      <protection locked="0"/>
    </xf>
    <xf numFmtId="0" fontId="34" fillId="24" borderId="11" xfId="0" applyFont="1" applyFill="1" applyBorder="1" applyAlignment="1">
      <alignment vertical="center" wrapText="1"/>
    </xf>
    <xf numFmtId="0" fontId="55" fillId="24" borderId="10" xfId="0" applyNumberFormat="1" applyFont="1" applyFill="1" applyBorder="1" applyAlignment="1" applyProtection="1">
      <alignment horizontal="right" vertical="center"/>
      <protection locked="0"/>
    </xf>
    <xf numFmtId="0" fontId="55" fillId="0" borderId="10" xfId="0" applyNumberFormat="1" applyFont="1" applyFill="1" applyBorder="1" applyAlignment="1" applyProtection="1">
      <alignment horizontal="right" vertical="center"/>
      <protection locked="0"/>
    </xf>
    <xf numFmtId="0" fontId="31" fillId="24" borderId="10" xfId="0" applyFont="1" applyFill="1" applyBorder="1" applyAlignment="1" applyProtection="1">
      <alignment vertical="center" wrapText="1"/>
      <protection locked="0"/>
    </xf>
    <xf numFmtId="0" fontId="33" fillId="0" borderId="14" xfId="0" applyFont="1" applyFill="1" applyBorder="1" applyAlignment="1" applyProtection="1">
      <alignment horizontal="center" vertical="center" wrapText="1"/>
      <protection locked="0"/>
    </xf>
    <xf numFmtId="0" fontId="29" fillId="0" borderId="14" xfId="0" applyFont="1" applyFill="1" applyBorder="1" applyAlignment="1" applyProtection="1">
      <alignment horizontal="center" vertical="center" wrapText="1"/>
      <protection locked="0"/>
    </xf>
    <xf numFmtId="0" fontId="27" fillId="0" borderId="22" xfId="0" applyFont="1" applyFill="1" applyBorder="1" applyAlignment="1" applyProtection="1">
      <alignment vertical="center" wrapText="1"/>
      <protection locked="0"/>
    </xf>
    <xf numFmtId="0" fontId="27" fillId="0" borderId="23" xfId="0" applyFont="1" applyFill="1" applyBorder="1" applyAlignment="1" applyProtection="1">
      <alignment vertical="center" wrapText="1"/>
      <protection locked="0"/>
    </xf>
    <xf numFmtId="0" fontId="29" fillId="0" borderId="18" xfId="0" applyFont="1" applyFill="1" applyBorder="1" applyAlignment="1" applyProtection="1">
      <alignment horizontal="center" vertical="center" wrapText="1"/>
      <protection locked="0"/>
    </xf>
    <xf numFmtId="0" fontId="27" fillId="0" borderId="20" xfId="0" applyFont="1" applyFill="1" applyBorder="1" applyAlignment="1" applyProtection="1">
      <alignment vertical="center" wrapText="1"/>
      <protection locked="0"/>
    </xf>
    <xf numFmtId="0" fontId="27" fillId="0" borderId="26" xfId="0" applyFont="1" applyFill="1" applyBorder="1" applyAlignment="1" applyProtection="1">
      <alignment vertical="center" wrapText="1"/>
      <protection locked="0"/>
    </xf>
    <xf numFmtId="0" fontId="29" fillId="0" borderId="13" xfId="0" applyFont="1" applyFill="1" applyBorder="1" applyAlignment="1" applyProtection="1">
      <alignment horizontal="center" vertical="center" wrapText="1"/>
      <protection locked="0"/>
    </xf>
    <xf numFmtId="0" fontId="29" fillId="0" borderId="18" xfId="0" applyFont="1" applyFill="1" applyBorder="1" applyAlignment="1" applyProtection="1">
      <alignment vertical="center" wrapText="1"/>
      <protection locked="0"/>
    </xf>
    <xf numFmtId="0" fontId="29" fillId="0" borderId="13" xfId="0" applyFont="1" applyFill="1" applyBorder="1" applyAlignment="1" applyProtection="1">
      <alignment vertical="center" wrapText="1"/>
      <protection locked="0"/>
    </xf>
    <xf numFmtId="0" fontId="27" fillId="0" borderId="0" xfId="0" applyFont="1" applyFill="1" applyBorder="1" applyAlignment="1" applyProtection="1">
      <alignment vertical="center" wrapText="1"/>
      <protection locked="0"/>
    </xf>
    <xf numFmtId="9" fontId="44" fillId="0" borderId="14" xfId="0" applyNumberFormat="1" applyFont="1" applyBorder="1" applyAlignment="1" applyProtection="1">
      <alignment horizontal="center" vertical="center" wrapText="1"/>
      <protection locked="0"/>
    </xf>
    <xf numFmtId="0" fontId="27" fillId="0" borderId="10" xfId="0" applyFont="1" applyFill="1" applyBorder="1" applyAlignment="1" applyProtection="1">
      <alignment vertical="center" wrapText="1"/>
      <protection locked="0"/>
    </xf>
    <xf numFmtId="0" fontId="36" fillId="25" borderId="10" xfId="51" applyFont="1" applyFill="1" applyBorder="1" applyAlignment="1" applyProtection="1">
      <alignment horizontal="center" vertical="center"/>
    </xf>
    <xf numFmtId="9" fontId="30" fillId="0" borderId="11" xfId="0" applyNumberFormat="1" applyFont="1" applyFill="1" applyBorder="1" applyAlignment="1" applyProtection="1">
      <alignment horizontal="center" vertical="center" wrapText="1"/>
      <protection locked="0"/>
    </xf>
    <xf numFmtId="0" fontId="31" fillId="0" borderId="11"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36" fillId="0" borderId="10" xfId="51" applyFont="1" applyFill="1" applyBorder="1" applyAlignment="1" applyProtection="1">
      <alignment horizontal="center" vertical="center" wrapText="1"/>
      <protection locked="0"/>
    </xf>
    <xf numFmtId="0" fontId="29" fillId="0" borderId="11" xfId="0" applyFont="1" applyFill="1" applyBorder="1" applyAlignment="1" applyProtection="1">
      <alignment horizontal="left" vertical="center" wrapText="1"/>
      <protection locked="0"/>
    </xf>
    <xf numFmtId="0" fontId="31" fillId="0" borderId="0" xfId="0" applyFont="1" applyAlignment="1" applyProtection="1">
      <alignment horizontal="center" vertical="center"/>
      <protection locked="0"/>
    </xf>
    <xf numFmtId="0" fontId="29" fillId="0" borderId="10" xfId="0" applyFont="1" applyFill="1" applyBorder="1" applyAlignment="1" applyProtection="1">
      <alignment vertical="center" wrapText="1"/>
      <protection locked="0"/>
    </xf>
    <xf numFmtId="0" fontId="24" fillId="0" borderId="0" xfId="51" applyFont="1" applyFill="1" applyAlignment="1" applyProtection="1">
      <alignment horizontal="center"/>
      <protection locked="0"/>
    </xf>
    <xf numFmtId="0" fontId="29" fillId="0" borderId="11" xfId="0" applyFont="1" applyFill="1" applyBorder="1" applyAlignment="1" applyProtection="1">
      <alignment vertical="center" wrapText="1"/>
      <protection locked="0"/>
    </xf>
    <xf numFmtId="0" fontId="25" fillId="0" borderId="15" xfId="0" applyFont="1" applyBorder="1" applyAlignment="1" applyProtection="1">
      <alignment vertical="center" wrapText="1"/>
      <protection locked="0"/>
    </xf>
    <xf numFmtId="0" fontId="25" fillId="0" borderId="12" xfId="0" applyFont="1" applyBorder="1" applyAlignment="1" applyProtection="1">
      <alignment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9" fillId="0" borderId="11"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41" fillId="0" borderId="11" xfId="0" applyFont="1" applyFill="1" applyBorder="1" applyAlignment="1" applyProtection="1">
      <alignment vertical="center" wrapText="1"/>
      <protection locked="0"/>
    </xf>
    <xf numFmtId="0" fontId="45" fillId="0" borderId="11" xfId="0" applyFont="1" applyFill="1" applyBorder="1" applyAlignment="1" applyProtection="1">
      <alignment vertical="center" wrapText="1"/>
      <protection locked="0"/>
    </xf>
    <xf numFmtId="49" fontId="41" fillId="34" borderId="11" xfId="0" applyNumberFormat="1" applyFont="1" applyFill="1" applyBorder="1" applyAlignment="1" applyProtection="1">
      <alignment vertical="center" wrapText="1"/>
      <protection locked="0"/>
    </xf>
    <xf numFmtId="49" fontId="112" fillId="34" borderId="11" xfId="0" applyNumberFormat="1" applyFont="1" applyFill="1" applyBorder="1" applyAlignment="1" applyProtection="1">
      <alignment vertical="center" wrapText="1"/>
      <protection locked="0"/>
    </xf>
    <xf numFmtId="0" fontId="41" fillId="34" borderId="11" xfId="0" applyFont="1" applyFill="1" applyBorder="1" applyAlignment="1" applyProtection="1">
      <alignment vertical="center" wrapText="1"/>
      <protection locked="0"/>
    </xf>
    <xf numFmtId="0" fontId="45" fillId="34" borderId="11" xfId="0" applyFont="1" applyFill="1" applyBorder="1" applyAlignment="1" applyProtection="1">
      <alignment vertical="center" wrapText="1"/>
      <protection locked="0"/>
    </xf>
    <xf numFmtId="0" fontId="106" fillId="0" borderId="12" xfId="0" applyFont="1" applyFill="1" applyBorder="1" applyAlignment="1">
      <alignment vertical="center" wrapText="1"/>
    </xf>
    <xf numFmtId="0" fontId="31" fillId="0" borderId="12" xfId="0" applyFont="1" applyFill="1" applyBorder="1" applyAlignment="1" applyProtection="1">
      <alignment vertical="center" wrapText="1"/>
      <protection locked="0"/>
    </xf>
    <xf numFmtId="0" fontId="31" fillId="0" borderId="10" xfId="0" applyFont="1" applyFill="1" applyBorder="1" applyAlignment="1">
      <alignment vertical="center" wrapText="1"/>
    </xf>
    <xf numFmtId="0" fontId="31" fillId="0" borderId="10" xfId="0" applyFont="1" applyFill="1" applyBorder="1" applyAlignment="1" applyProtection="1">
      <alignment vertical="center" wrapText="1"/>
      <protection locked="0"/>
    </xf>
    <xf numFmtId="49" fontId="112" fillId="34" borderId="15" xfId="0" applyNumberFormat="1" applyFont="1" applyFill="1" applyBorder="1" applyAlignment="1" applyProtection="1">
      <alignment vertical="center" wrapText="1"/>
      <protection locked="0"/>
    </xf>
    <xf numFmtId="49" fontId="112" fillId="34" borderId="12" xfId="0" applyNumberFormat="1" applyFont="1" applyFill="1" applyBorder="1" applyAlignment="1" applyProtection="1">
      <alignment vertical="center" wrapText="1"/>
      <protection locked="0"/>
    </xf>
    <xf numFmtId="0" fontId="41" fillId="34" borderId="15" xfId="0" applyFont="1" applyFill="1" applyBorder="1" applyAlignment="1" applyProtection="1">
      <alignment vertical="center" wrapText="1"/>
      <protection locked="0"/>
    </xf>
    <xf numFmtId="0" fontId="41" fillId="34" borderId="12" xfId="0" applyFont="1" applyFill="1" applyBorder="1" applyAlignment="1" applyProtection="1">
      <alignment vertical="center" wrapText="1"/>
      <protection locked="0"/>
    </xf>
    <xf numFmtId="0" fontId="45" fillId="34" borderId="15" xfId="0" applyFont="1" applyFill="1" applyBorder="1" applyAlignment="1" applyProtection="1">
      <alignment vertical="center" wrapText="1"/>
      <protection locked="0"/>
    </xf>
    <xf numFmtId="0" fontId="41" fillId="0" borderId="0" xfId="0" applyFont="1" applyFill="1" applyBorder="1" applyAlignment="1" applyProtection="1">
      <alignment horizontal="left" vertical="center" wrapText="1"/>
      <protection locked="0"/>
    </xf>
    <xf numFmtId="0" fontId="25" fillId="0" borderId="10" xfId="0" quotePrefix="1" applyFont="1" applyBorder="1" applyAlignment="1" applyProtection="1">
      <alignment horizontal="center" vertical="center"/>
      <protection locked="0"/>
    </xf>
    <xf numFmtId="9" fontId="27" fillId="0" borderId="10" xfId="0" applyNumberFormat="1" applyFont="1" applyBorder="1" applyAlignment="1" applyProtection="1">
      <alignment horizontal="center" vertical="center"/>
      <protection locked="0"/>
    </xf>
    <xf numFmtId="0" fontId="45" fillId="34" borderId="12" xfId="0" applyFont="1" applyFill="1" applyBorder="1" applyAlignment="1" applyProtection="1">
      <alignment vertical="center" wrapText="1"/>
      <protection locked="0"/>
    </xf>
    <xf numFmtId="0" fontId="42" fillId="0" borderId="11" xfId="0" applyFont="1" applyFill="1" applyBorder="1" applyAlignment="1">
      <alignment vertical="center" wrapText="1"/>
    </xf>
    <xf numFmtId="0" fontId="29" fillId="29" borderId="11" xfId="0" applyFont="1" applyFill="1" applyBorder="1" applyAlignment="1" applyProtection="1">
      <alignment vertical="center" wrapText="1"/>
      <protection locked="0"/>
    </xf>
    <xf numFmtId="0" fontId="28" fillId="0" borderId="11" xfId="51" applyFont="1" applyFill="1" applyBorder="1" applyAlignment="1" applyProtection="1">
      <alignment vertical="center" wrapText="1"/>
      <protection locked="0"/>
    </xf>
    <xf numFmtId="0" fontId="28" fillId="0" borderId="15" xfId="51" applyFont="1" applyFill="1" applyBorder="1" applyAlignment="1" applyProtection="1">
      <alignment vertical="center" wrapText="1"/>
      <protection locked="0"/>
    </xf>
    <xf numFmtId="0" fontId="28" fillId="0" borderId="12" xfId="51" applyFont="1" applyFill="1" applyBorder="1" applyAlignment="1" applyProtection="1">
      <alignment vertical="center" wrapText="1"/>
      <protection locked="0"/>
    </xf>
    <xf numFmtId="0" fontId="67" fillId="0" borderId="13" xfId="51" quotePrefix="1" applyFont="1" applyFill="1" applyBorder="1" applyAlignment="1" applyProtection="1">
      <alignment horizontal="center" vertical="center"/>
      <protection locked="0"/>
    </xf>
    <xf numFmtId="0" fontId="67" fillId="0" borderId="10" xfId="0" applyNumberFormat="1" applyFont="1" applyFill="1" applyBorder="1" applyAlignment="1" applyProtection="1">
      <alignment horizontal="center" vertical="center"/>
      <protection locked="0"/>
    </xf>
    <xf numFmtId="9" fontId="67" fillId="0" borderId="10" xfId="1" quotePrefix="1" applyNumberFormat="1" applyFont="1" applyFill="1" applyBorder="1" applyAlignment="1" applyProtection="1">
      <alignment horizontal="center" vertical="center"/>
    </xf>
    <xf numFmtId="0" fontId="63" fillId="0" borderId="0" xfId="0" applyFont="1" applyFill="1" applyAlignment="1" applyProtection="1">
      <alignment vertical="center"/>
      <protection locked="0"/>
    </xf>
    <xf numFmtId="0" fontId="38" fillId="0" borderId="10" xfId="0" applyNumberFormat="1" applyFont="1" applyFill="1" applyBorder="1" applyAlignment="1" applyProtection="1">
      <alignment horizontal="center" vertical="center"/>
      <protection locked="0"/>
    </xf>
    <xf numFmtId="9" fontId="21" fillId="0" borderId="10" xfId="1" applyNumberFormat="1" applyFont="1" applyFill="1" applyBorder="1" applyAlignment="1" applyProtection="1">
      <alignment horizontal="center" vertical="center"/>
      <protection locked="0"/>
    </xf>
    <xf numFmtId="9" fontId="38" fillId="0" borderId="10" xfId="1" applyNumberFormat="1" applyFont="1" applyFill="1" applyBorder="1" applyAlignment="1" applyProtection="1">
      <alignment horizontal="center" vertical="center"/>
      <protection locked="0"/>
    </xf>
    <xf numFmtId="9" fontId="38" fillId="0" borderId="10" xfId="1" quotePrefix="1" applyNumberFormat="1" applyFont="1" applyFill="1" applyBorder="1" applyAlignment="1" applyProtection="1">
      <alignment horizontal="center" vertical="center"/>
    </xf>
    <xf numFmtId="0" fontId="81" fillId="24" borderId="10" xfId="51" applyFont="1" applyFill="1" applyBorder="1" applyAlignment="1" applyProtection="1">
      <alignment horizontal="center" vertical="center"/>
    </xf>
    <xf numFmtId="0" fontId="63" fillId="0" borderId="0" xfId="0" applyFont="1" applyFill="1" applyBorder="1" applyAlignment="1" applyProtection="1">
      <alignment vertical="center"/>
      <protection locked="0"/>
    </xf>
    <xf numFmtId="0" fontId="31" fillId="0" borderId="0" xfId="0" applyFont="1" applyAlignment="1" applyProtection="1">
      <protection locked="0"/>
    </xf>
    <xf numFmtId="0" fontId="21" fillId="0" borderId="11" xfId="0" applyFont="1" applyFill="1" applyBorder="1" applyAlignment="1" applyProtection="1">
      <alignment vertical="center" wrapText="1"/>
      <protection locked="0"/>
    </xf>
    <xf numFmtId="0" fontId="21" fillId="0" borderId="30" xfId="0" applyFont="1" applyFill="1" applyBorder="1" applyAlignment="1" applyProtection="1">
      <alignment vertical="center" wrapText="1"/>
      <protection locked="0"/>
    </xf>
    <xf numFmtId="0" fontId="25" fillId="0" borderId="14" xfId="0" applyFont="1" applyBorder="1" applyAlignment="1" applyProtection="1">
      <alignment horizontal="center" vertical="center" wrapText="1"/>
      <protection locked="0"/>
    </xf>
    <xf numFmtId="0" fontId="25" fillId="0" borderId="14" xfId="0" applyFont="1" applyBorder="1" applyAlignment="1" applyProtection="1">
      <alignment horizontal="center" vertical="center"/>
      <protection locked="0"/>
    </xf>
    <xf numFmtId="9" fontId="25" fillId="0" borderId="22" xfId="0" applyNumberFormat="1" applyFont="1" applyBorder="1" applyAlignment="1" applyProtection="1">
      <alignment horizontal="center" vertical="center" wrapText="1"/>
      <protection locked="0"/>
    </xf>
    <xf numFmtId="9" fontId="55" fillId="0" borderId="14" xfId="0" applyNumberFormat="1" applyFont="1" applyBorder="1" applyAlignment="1">
      <alignment horizontal="center" vertical="center"/>
    </xf>
    <xf numFmtId="0" fontId="31" fillId="0" borderId="22" xfId="0" applyFont="1" applyBorder="1" applyAlignment="1" applyProtection="1">
      <alignment horizontal="left" vertical="center" wrapText="1"/>
      <protection locked="0"/>
    </xf>
    <xf numFmtId="0" fontId="25" fillId="0" borderId="31" xfId="0" applyFont="1" applyBorder="1" applyAlignment="1" applyProtection="1">
      <alignment horizontal="center" vertical="center"/>
      <protection locked="0"/>
    </xf>
    <xf numFmtId="0" fontId="25" fillId="0" borderId="13" xfId="0" applyFont="1" applyBorder="1" applyAlignment="1" applyProtection="1">
      <alignment horizontal="center" vertical="center"/>
      <protection locked="0"/>
    </xf>
    <xf numFmtId="0" fontId="25" fillId="24" borderId="13" xfId="0" applyFont="1" applyFill="1" applyBorder="1" applyAlignment="1" applyProtection="1">
      <alignment horizontal="center" vertical="center"/>
      <protection locked="0"/>
    </xf>
    <xf numFmtId="9" fontId="55" fillId="0" borderId="31" xfId="0" applyNumberFormat="1" applyFont="1" applyBorder="1" applyAlignment="1">
      <alignment horizontal="center" vertical="center"/>
    </xf>
    <xf numFmtId="9" fontId="55" fillId="0" borderId="13" xfId="0" applyNumberFormat="1" applyFont="1" applyBorder="1" applyAlignment="1">
      <alignment horizontal="center" vertical="center"/>
    </xf>
    <xf numFmtId="9" fontId="39" fillId="0" borderId="24" xfId="0" applyNumberFormat="1" applyFont="1" applyBorder="1" applyAlignment="1" applyProtection="1">
      <alignment horizontal="center" vertical="center" wrapText="1"/>
      <protection locked="0"/>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4" fillId="0" borderId="10" xfId="0" applyNumberFormat="1" applyFont="1" applyBorder="1" applyAlignment="1">
      <alignment horizontal="center" vertical="center" wrapText="1"/>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6" fillId="0" borderId="14" xfId="51" applyFont="1" applyFill="1" applyBorder="1" applyAlignment="1">
      <alignment horizontal="center" vertical="center"/>
    </xf>
    <xf numFmtId="0" fontId="36" fillId="0" borderId="18" xfId="51" applyFont="1" applyFill="1" applyBorder="1" applyAlignment="1">
      <alignment horizontal="center" vertical="center"/>
    </xf>
    <xf numFmtId="0" fontId="36" fillId="0" borderId="13" xfId="51" applyFont="1" applyFill="1" applyBorder="1" applyAlignment="1">
      <alignment horizontal="center" vertical="center"/>
    </xf>
    <xf numFmtId="0" fontId="20" fillId="0" borderId="28" xfId="51" applyFont="1" applyFill="1" applyBorder="1" applyAlignment="1">
      <alignment horizontal="center" vertical="center" wrapText="1"/>
    </xf>
    <xf numFmtId="0" fontId="67" fillId="0" borderId="0" xfId="0" applyFont="1" applyAlignment="1">
      <alignment horizontal="center"/>
    </xf>
    <xf numFmtId="0" fontId="36" fillId="0" borderId="22" xfId="0" applyFont="1" applyFill="1" applyBorder="1" applyAlignment="1">
      <alignment horizontal="left" vertical="center" wrapText="1"/>
    </xf>
    <xf numFmtId="0" fontId="36" fillId="0" borderId="17" xfId="0" applyFont="1" applyFill="1" applyBorder="1" applyAlignment="1">
      <alignment horizontal="left" vertical="center" wrapText="1"/>
    </xf>
    <xf numFmtId="0" fontId="81" fillId="24" borderId="22" xfId="0" applyFont="1" applyFill="1" applyBorder="1" applyAlignment="1">
      <alignment horizontal="left" vertical="center" wrapText="1"/>
    </xf>
    <xf numFmtId="0" fontId="81" fillId="24" borderId="17" xfId="0" applyFont="1" applyFill="1" applyBorder="1" applyAlignment="1">
      <alignment horizontal="left" vertical="center" wrapText="1"/>
    </xf>
    <xf numFmtId="0" fontId="81" fillId="0" borderId="11" xfId="0" applyFont="1" applyFill="1" applyBorder="1" applyAlignment="1">
      <alignment horizontal="left" vertical="center" wrapText="1"/>
    </xf>
    <xf numFmtId="0" fontId="81" fillId="0" borderId="15" xfId="0" applyFont="1" applyFill="1" applyBorder="1" applyAlignment="1">
      <alignment horizontal="left" vertical="center" wrapText="1"/>
    </xf>
    <xf numFmtId="0" fontId="28" fillId="0" borderId="22"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29" fillId="26" borderId="14" xfId="0" applyFont="1" applyFill="1" applyBorder="1" applyAlignment="1" applyProtection="1">
      <alignment horizontal="left" vertical="center" wrapText="1"/>
      <protection locked="0"/>
    </xf>
    <xf numFmtId="0" fontId="29" fillId="26" borderId="13" xfId="0" applyFont="1" applyFill="1" applyBorder="1" applyAlignment="1" applyProtection="1">
      <alignment horizontal="left" vertical="center" wrapText="1"/>
      <protection locked="0"/>
    </xf>
    <xf numFmtId="0" fontId="33" fillId="26" borderId="14" xfId="0" applyFont="1" applyFill="1" applyBorder="1" applyAlignment="1" applyProtection="1">
      <alignment horizontal="left" vertical="center" wrapText="1"/>
      <protection locked="0"/>
    </xf>
    <xf numFmtId="0" fontId="33" fillId="26" borderId="13" xfId="0" applyFont="1" applyFill="1" applyBorder="1" applyAlignment="1" applyProtection="1">
      <alignment horizontal="left" vertical="center" wrapText="1"/>
      <protection locked="0"/>
    </xf>
    <xf numFmtId="0" fontId="21" fillId="0" borderId="14" xfId="0" applyFont="1" applyFill="1" applyBorder="1" applyAlignment="1" applyProtection="1">
      <alignment horizontal="left" vertical="center" wrapText="1"/>
      <protection locked="0"/>
    </xf>
    <xf numFmtId="0" fontId="21" fillId="0" borderId="13" xfId="0" applyFont="1" applyFill="1" applyBorder="1" applyAlignment="1" applyProtection="1">
      <alignment horizontal="left" vertical="center" wrapText="1"/>
      <protection locked="0"/>
    </xf>
    <xf numFmtId="0" fontId="94" fillId="0" borderId="14" xfId="0" applyFont="1" applyFill="1" applyBorder="1" applyAlignment="1" applyProtection="1">
      <alignment horizontal="left" vertical="center" wrapText="1"/>
      <protection locked="0"/>
    </xf>
    <xf numFmtId="0" fontId="94" fillId="0" borderId="13" xfId="0" applyFont="1" applyFill="1" applyBorder="1" applyAlignment="1" applyProtection="1">
      <alignment horizontal="left" vertical="center" wrapText="1"/>
      <protection locked="0"/>
    </xf>
    <xf numFmtId="0" fontId="32" fillId="0" borderId="0" xfId="0" applyFont="1" applyAlignment="1">
      <alignment horizontal="center" vertical="center"/>
    </xf>
    <xf numFmtId="0" fontId="62" fillId="0" borderId="14" xfId="0" applyFont="1" applyFill="1" applyBorder="1" applyAlignment="1" applyProtection="1">
      <alignment horizontal="center" vertical="center"/>
      <protection locked="0"/>
    </xf>
    <xf numFmtId="0" fontId="62" fillId="0" borderId="18" xfId="0" applyFont="1" applyFill="1" applyBorder="1" applyAlignment="1" applyProtection="1">
      <alignment horizontal="center" vertical="center"/>
      <protection locked="0"/>
    </xf>
    <xf numFmtId="0" fontId="62" fillId="0" borderId="13" xfId="0" applyFont="1" applyFill="1" applyBorder="1" applyAlignment="1" applyProtection="1">
      <alignment horizontal="center" vertical="center"/>
      <protection locked="0"/>
    </xf>
    <xf numFmtId="0" fontId="31" fillId="0" borderId="0" xfId="0" applyFont="1" applyAlignment="1">
      <alignment horizontal="center" vertical="center" wrapText="1"/>
    </xf>
    <xf numFmtId="0" fontId="31" fillId="0" borderId="0" xfId="0" applyFont="1" applyAlignment="1">
      <alignment horizontal="center" vertical="center"/>
    </xf>
    <xf numFmtId="0" fontId="62" fillId="0" borderId="14" xfId="0" applyFont="1" applyBorder="1" applyAlignment="1" applyProtection="1">
      <alignment horizontal="center" vertical="center" wrapText="1"/>
      <protection locked="0"/>
    </xf>
    <xf numFmtId="0" fontId="62" fillId="0" borderId="13" xfId="0" applyFont="1" applyBorder="1" applyAlignment="1" applyProtection="1">
      <alignment horizontal="center" vertical="center" wrapText="1"/>
      <protection locked="0"/>
    </xf>
    <xf numFmtId="0" fontId="62" fillId="0" borderId="18" xfId="0" applyFont="1" applyBorder="1" applyAlignment="1" applyProtection="1">
      <alignment horizontal="center" vertical="center" wrapText="1"/>
      <protection locked="0"/>
    </xf>
    <xf numFmtId="0" fontId="62" fillId="0" borderId="14" xfId="0" applyFont="1" applyFill="1" applyBorder="1" applyAlignment="1" applyProtection="1">
      <alignment horizontal="center" vertical="center" wrapText="1"/>
      <protection locked="0"/>
    </xf>
    <xf numFmtId="0" fontId="62" fillId="0" borderId="13" xfId="0" applyFont="1" applyFill="1" applyBorder="1" applyAlignment="1" applyProtection="1">
      <alignment horizontal="center" vertical="center" wrapText="1"/>
      <protection locked="0"/>
    </xf>
    <xf numFmtId="0" fontId="62" fillId="26" borderId="14" xfId="0" applyFont="1" applyFill="1" applyBorder="1" applyAlignment="1">
      <alignment horizontal="center" vertical="center"/>
    </xf>
    <xf numFmtId="0" fontId="62" fillId="26" borderId="13" xfId="0" applyFont="1" applyFill="1" applyBorder="1" applyAlignment="1">
      <alignment horizontal="center" vertical="center"/>
    </xf>
    <xf numFmtId="0" fontId="62" fillId="26" borderId="14" xfId="0" applyFont="1" applyFill="1" applyBorder="1" applyAlignment="1" applyProtection="1">
      <alignment horizontal="center" vertical="center"/>
      <protection locked="0"/>
    </xf>
    <xf numFmtId="0" fontId="62" fillId="26" borderId="18" xfId="0" applyFont="1" applyFill="1" applyBorder="1" applyAlignment="1" applyProtection="1">
      <alignment horizontal="center" vertical="center"/>
      <protection locked="0"/>
    </xf>
    <xf numFmtId="0" fontId="62" fillId="26" borderId="13" xfId="0" applyFont="1" applyFill="1" applyBorder="1" applyAlignment="1" applyProtection="1">
      <alignment horizontal="center" vertical="center"/>
      <protection locked="0"/>
    </xf>
    <xf numFmtId="0" fontId="62" fillId="31" borderId="14" xfId="0" applyFont="1" applyFill="1" applyBorder="1" applyAlignment="1" applyProtection="1">
      <alignment horizontal="center" vertical="center" wrapText="1"/>
      <protection locked="0"/>
    </xf>
    <xf numFmtId="0" fontId="62" fillId="31" borderId="13" xfId="0" applyFont="1" applyFill="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40" fillId="0" borderId="0" xfId="51" applyFont="1" applyFill="1" applyAlignment="1" applyProtection="1">
      <alignment horizontal="center"/>
      <protection locked="0"/>
    </xf>
    <xf numFmtId="0" fontId="22" fillId="0" borderId="16" xfId="51" applyFont="1" applyFill="1" applyBorder="1" applyAlignment="1" applyProtection="1">
      <alignment horizontal="center"/>
      <protection locked="0"/>
    </xf>
    <xf numFmtId="0" fontId="36" fillId="0" borderId="11" xfId="51" applyFont="1" applyFill="1" applyBorder="1" applyAlignment="1" applyProtection="1">
      <alignment horizontal="center" vertical="center" wrapText="1"/>
      <protection locked="0"/>
    </xf>
    <xf numFmtId="0" fontId="36" fillId="0" borderId="15" xfId="51" applyFont="1" applyFill="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26" fillId="0" borderId="18" xfId="1" applyFont="1" applyFill="1" applyBorder="1" applyAlignment="1" applyProtection="1">
      <alignment horizontal="center" vertical="center" wrapText="1"/>
      <protection locked="0"/>
    </xf>
    <xf numFmtId="0" fontId="26" fillId="0" borderId="13"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wrapText="1"/>
      <protection locked="0"/>
    </xf>
    <xf numFmtId="0" fontId="20" fillId="0" borderId="18" xfId="51" applyFont="1" applyFill="1" applyBorder="1" applyAlignment="1" applyProtection="1">
      <alignment horizontal="center" vertical="center" wrapText="1"/>
      <protection locked="0"/>
    </xf>
    <xf numFmtId="0" fontId="20" fillId="0" borderId="13" xfId="51" applyFont="1" applyFill="1" applyBorder="1" applyAlignment="1" applyProtection="1">
      <alignment horizontal="center" vertical="center" wrapText="1"/>
      <protection locked="0"/>
    </xf>
    <xf numFmtId="0" fontId="20" fillId="0" borderId="11" xfId="51" applyFont="1" applyFill="1" applyBorder="1" applyAlignment="1" applyProtection="1">
      <alignment horizontal="center" vertical="center" wrapText="1"/>
      <protection locked="0"/>
    </xf>
    <xf numFmtId="0" fontId="20" fillId="0" borderId="15" xfId="51" applyFont="1" applyFill="1" applyBorder="1" applyAlignment="1" applyProtection="1">
      <alignment horizontal="center" vertical="center" wrapText="1"/>
      <protection locked="0"/>
    </xf>
    <xf numFmtId="0" fontId="30" fillId="0" borderId="10" xfId="1" applyFont="1" applyFill="1" applyBorder="1" applyAlignment="1" applyProtection="1">
      <alignment horizontal="center" vertical="center" wrapText="1"/>
      <protection locked="0"/>
    </xf>
    <xf numFmtId="0" fontId="20" fillId="0" borderId="17" xfId="51" applyFont="1" applyFill="1" applyBorder="1" applyAlignment="1" applyProtection="1">
      <alignment horizontal="justify" vertical="center"/>
      <protection locked="0"/>
    </xf>
    <xf numFmtId="0" fontId="20" fillId="0" borderId="14" xfId="51" applyFont="1" applyFill="1" applyBorder="1" applyAlignment="1" applyProtection="1">
      <alignment horizontal="center" vertical="center"/>
      <protection locked="0"/>
    </xf>
    <xf numFmtId="0" fontId="20" fillId="0" borderId="18" xfId="51" applyFont="1" applyFill="1" applyBorder="1" applyAlignment="1" applyProtection="1">
      <alignment horizontal="center" vertical="center"/>
      <protection locked="0"/>
    </xf>
    <xf numFmtId="0" fontId="20" fillId="0" borderId="13" xfId="51" applyFont="1" applyFill="1" applyBorder="1" applyAlignment="1" applyProtection="1">
      <alignment horizontal="center" vertical="center"/>
      <protection locked="0"/>
    </xf>
    <xf numFmtId="0" fontId="36" fillId="0" borderId="14" xfId="51" applyFont="1" applyFill="1" applyBorder="1" applyAlignment="1" applyProtection="1">
      <alignment horizontal="center" vertical="center" wrapText="1"/>
      <protection locked="0"/>
    </xf>
    <xf numFmtId="0" fontId="36" fillId="0" borderId="18" xfId="51" applyFont="1" applyFill="1" applyBorder="1" applyAlignment="1" applyProtection="1">
      <alignment horizontal="center" vertical="center" wrapText="1"/>
      <protection locked="0"/>
    </xf>
    <xf numFmtId="0" fontId="36" fillId="0" borderId="13" xfId="51" applyFont="1" applyFill="1" applyBorder="1" applyAlignment="1" applyProtection="1">
      <alignment horizontal="center" vertical="center" wrapText="1"/>
      <protection locked="0"/>
    </xf>
    <xf numFmtId="0" fontId="82" fillId="0" borderId="0" xfId="0" applyFont="1" applyAlignment="1" applyProtection="1">
      <alignment horizontal="center"/>
      <protection locked="0"/>
    </xf>
    <xf numFmtId="0" fontId="33" fillId="0" borderId="11" xfId="0" applyFont="1" applyFill="1" applyBorder="1" applyAlignment="1" applyProtection="1">
      <alignment horizontal="center" vertical="center" wrapText="1"/>
      <protection locked="0"/>
    </xf>
    <xf numFmtId="0" fontId="33" fillId="0" borderId="15"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34" borderId="15" xfId="0" applyFont="1" applyFill="1" applyBorder="1" applyAlignment="1" applyProtection="1">
      <alignment horizontal="left" vertical="center" wrapText="1"/>
      <protection locked="0"/>
    </xf>
    <xf numFmtId="0" fontId="29" fillId="34" borderId="12" xfId="0" applyFont="1" applyFill="1" applyBorder="1" applyAlignment="1" applyProtection="1">
      <alignment horizontal="left" vertical="center" wrapText="1"/>
      <protection locked="0"/>
    </xf>
    <xf numFmtId="1" fontId="44" fillId="0" borderId="11" xfId="0" applyNumberFormat="1" applyFont="1" applyBorder="1" applyAlignment="1" applyProtection="1">
      <alignment horizontal="center" vertical="center" wrapText="1"/>
      <protection locked="0"/>
    </xf>
    <xf numFmtId="1" fontId="44" fillId="0" borderId="15" xfId="0" applyNumberFormat="1" applyFont="1" applyBorder="1" applyAlignment="1" applyProtection="1">
      <alignment horizontal="center" vertical="center" wrapText="1"/>
      <protection locked="0"/>
    </xf>
    <xf numFmtId="1" fontId="44" fillId="0" borderId="12" xfId="0"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9" fillId="34" borderId="11" xfId="0" applyFont="1" applyFill="1" applyBorder="1" applyAlignment="1" applyProtection="1">
      <alignment horizontal="left" vertical="center" wrapText="1"/>
      <protection locked="0"/>
    </xf>
    <xf numFmtId="1" fontId="44" fillId="0" borderId="10" xfId="0" applyNumberFormat="1" applyFont="1" applyBorder="1" applyAlignment="1" applyProtection="1">
      <alignment horizontal="center" vertical="center" wrapText="1"/>
      <protection locked="0"/>
    </xf>
    <xf numFmtId="0" fontId="30" fillId="0" borderId="0" xfId="0" applyFont="1" applyAlignment="1" applyProtection="1">
      <alignment horizontal="center" wrapText="1"/>
      <protection locked="0"/>
    </xf>
    <xf numFmtId="0" fontId="30" fillId="0" borderId="0" xfId="0" applyFont="1" applyAlignment="1" applyProtection="1">
      <alignment horizontal="center"/>
      <protection locked="0"/>
    </xf>
    <xf numFmtId="0" fontId="31" fillId="0" borderId="0" xfId="0" applyFont="1" applyAlignment="1" applyProtection="1">
      <alignment horizontal="center"/>
      <protection locked="0"/>
    </xf>
    <xf numFmtId="0" fontId="27" fillId="0" borderId="15" xfId="0"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9" fontId="44" fillId="0" borderId="12" xfId="0" applyNumberFormat="1" applyFont="1" applyBorder="1" applyAlignment="1" applyProtection="1">
      <alignment horizontal="center" vertical="center" wrapText="1"/>
      <protection locked="0"/>
    </xf>
    <xf numFmtId="0" fontId="33" fillId="29" borderId="11" xfId="0" applyFont="1" applyFill="1" applyBorder="1" applyAlignment="1" applyProtection="1">
      <alignment horizontal="left" vertical="center" wrapText="1"/>
      <protection locked="0"/>
    </xf>
    <xf numFmtId="0" fontId="33" fillId="29" borderId="15"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center" vertical="center" wrapText="1"/>
      <protection locked="0"/>
    </xf>
    <xf numFmtId="14" fontId="25" fillId="0" borderId="10" xfId="0" quotePrefix="1" applyNumberFormat="1" applyFont="1" applyBorder="1" applyAlignment="1" applyProtection="1">
      <alignment horizontal="center" vertical="center" wrapText="1"/>
      <protection locked="0"/>
    </xf>
    <xf numFmtId="0" fontId="20" fillId="24" borderId="11" xfId="0" applyFont="1" applyFill="1" applyBorder="1" applyAlignment="1" applyProtection="1">
      <alignment horizontal="left" vertical="center" wrapText="1"/>
      <protection locked="0"/>
    </xf>
    <xf numFmtId="0" fontId="20" fillId="24" borderId="15" xfId="0" applyFont="1" applyFill="1" applyBorder="1" applyAlignment="1" applyProtection="1">
      <alignment horizontal="left" vertical="center" wrapText="1"/>
      <protection locked="0"/>
    </xf>
    <xf numFmtId="0" fontId="20" fillId="24" borderId="12" xfId="0" applyFont="1" applyFill="1" applyBorder="1" applyAlignment="1" applyProtection="1">
      <alignment horizontal="left" vertical="center" wrapText="1"/>
      <protection locked="0"/>
    </xf>
    <xf numFmtId="0" fontId="37" fillId="0" borderId="0" xfId="51" applyFont="1" applyFill="1" applyAlignment="1" applyProtection="1">
      <alignment horizontal="center"/>
      <protection locked="0"/>
    </xf>
    <xf numFmtId="9" fontId="57" fillId="0" borderId="11" xfId="0" applyNumberFormat="1" applyFont="1" applyBorder="1" applyAlignment="1">
      <alignment horizontal="center" vertical="center"/>
    </xf>
    <xf numFmtId="9" fontId="57" fillId="0" borderId="12" xfId="0" applyNumberFormat="1" applyFont="1" applyBorder="1" applyAlignment="1">
      <alignment horizontal="center" vertical="center"/>
    </xf>
    <xf numFmtId="0" fontId="20" fillId="0" borderId="12" xfId="51" applyFont="1" applyFill="1" applyBorder="1" applyAlignment="1" applyProtection="1">
      <alignment horizontal="center" vertical="center" wrapText="1"/>
      <protection locked="0"/>
    </xf>
    <xf numFmtId="0" fontId="20" fillId="29" borderId="10" xfId="51" applyFont="1" applyFill="1" applyBorder="1" applyAlignment="1" applyProtection="1">
      <alignment horizontal="center" vertical="center" wrapText="1"/>
      <protection locked="0"/>
    </xf>
    <xf numFmtId="0" fontId="32" fillId="0" borderId="0" xfId="0" applyFont="1" applyAlignment="1" applyProtection="1">
      <alignment horizontal="center"/>
      <protection locked="0"/>
    </xf>
    <xf numFmtId="0" fontId="33" fillId="29" borderId="12" xfId="0" applyFont="1" applyFill="1" applyBorder="1" applyAlignment="1" applyProtection="1">
      <alignment horizontal="left" vertical="center" wrapText="1"/>
      <protection locked="0"/>
    </xf>
    <xf numFmtId="0" fontId="76" fillId="0" borderId="10" xfId="0" applyFont="1" applyBorder="1" applyAlignment="1" applyProtection="1">
      <alignment horizontal="center" vertical="center" wrapText="1"/>
      <protection locked="0"/>
    </xf>
    <xf numFmtId="14" fontId="64" fillId="0" borderId="10" xfId="0" quotePrefix="1" applyNumberFormat="1" applyFont="1" applyBorder="1" applyAlignment="1" applyProtection="1">
      <alignment horizontal="center" vertical="center" wrapText="1"/>
      <protection locked="0"/>
    </xf>
    <xf numFmtId="0" fontId="33" fillId="24" borderId="11" xfId="0" applyFont="1" applyFill="1" applyBorder="1" applyAlignment="1" applyProtection="1">
      <alignment horizontal="left" vertical="center" wrapText="1"/>
      <protection locked="0"/>
    </xf>
    <xf numFmtId="0" fontId="33" fillId="24" borderId="15" xfId="0" applyFont="1" applyFill="1" applyBorder="1" applyAlignment="1" applyProtection="1">
      <alignment horizontal="left" vertical="center" wrapText="1"/>
      <protection locked="0"/>
    </xf>
    <xf numFmtId="0" fontId="33" fillId="24" borderId="12" xfId="0" applyFont="1" applyFill="1" applyBorder="1" applyAlignment="1" applyProtection="1">
      <alignment horizontal="left" vertical="center" wrapText="1"/>
      <protection locked="0"/>
    </xf>
    <xf numFmtId="0" fontId="29" fillId="25" borderId="11" xfId="0" applyFont="1" applyFill="1" applyBorder="1" applyAlignment="1" applyProtection="1">
      <alignment horizontal="left" vertical="center" wrapText="1"/>
      <protection locked="0"/>
    </xf>
    <xf numFmtId="0" fontId="29" fillId="25" borderId="15" xfId="0" applyFont="1" applyFill="1" applyBorder="1" applyAlignment="1" applyProtection="1">
      <alignment horizontal="left" vertical="center" wrapText="1"/>
      <protection locked="0"/>
    </xf>
    <xf numFmtId="0" fontId="29" fillId="25" borderId="12" xfId="0" applyFont="1" applyFill="1" applyBorder="1" applyAlignment="1" applyProtection="1">
      <alignment horizontal="left"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27" fillId="0" borderId="11" xfId="0" applyFont="1" applyFill="1" applyBorder="1" applyAlignment="1" applyProtection="1">
      <alignment horizontal="left" vertical="center" wrapText="1"/>
      <protection locked="0"/>
    </xf>
    <xf numFmtId="0" fontId="27" fillId="0" borderId="15" xfId="0" applyFont="1" applyFill="1" applyBorder="1" applyAlignment="1" applyProtection="1">
      <alignment horizontal="left" vertical="center" wrapText="1"/>
      <protection locked="0"/>
    </xf>
    <xf numFmtId="0" fontId="27" fillId="0" borderId="12" xfId="0" applyFont="1" applyFill="1" applyBorder="1" applyAlignment="1" applyProtection="1">
      <alignment horizontal="left" vertical="center" wrapText="1"/>
      <protection locked="0"/>
    </xf>
    <xf numFmtId="0" fontId="20" fillId="0" borderId="10" xfId="51"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30" fillId="0" borderId="0" xfId="0" applyFont="1" applyBorder="1" applyAlignment="1" applyProtection="1">
      <alignment horizontal="center"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0" fontId="27" fillId="0" borderId="11" xfId="0" quotePrefix="1" applyFont="1" applyBorder="1" applyAlignment="1" applyProtection="1">
      <alignment horizontal="center" vertical="center" wrapText="1"/>
      <protection locked="0"/>
    </xf>
    <xf numFmtId="0" fontId="33" fillId="26" borderId="10" xfId="0" quotePrefix="1" applyFont="1" applyFill="1" applyBorder="1" applyAlignment="1" applyProtection="1">
      <alignment horizontal="justify" vertical="center" wrapText="1"/>
      <protection locked="0"/>
    </xf>
    <xf numFmtId="0" fontId="33" fillId="25" borderId="11" xfId="0" applyFont="1" applyFill="1" applyBorder="1" applyAlignment="1" applyProtection="1">
      <alignment horizontal="left" vertical="center" wrapText="1"/>
      <protection locked="0"/>
    </xf>
    <xf numFmtId="0" fontId="33" fillId="25" borderId="15" xfId="0" applyFont="1" applyFill="1" applyBorder="1" applyAlignment="1" applyProtection="1">
      <alignment horizontal="left" vertical="center" wrapText="1"/>
      <protection locked="0"/>
    </xf>
    <xf numFmtId="0" fontId="33" fillId="25" borderId="12" xfId="0" applyFont="1" applyFill="1" applyBorder="1" applyAlignment="1" applyProtection="1">
      <alignment horizontal="left" vertical="center" wrapText="1"/>
      <protection locked="0"/>
    </xf>
    <xf numFmtId="0" fontId="33" fillId="26" borderId="11" xfId="0" applyFont="1" applyFill="1" applyBorder="1" applyAlignment="1" applyProtection="1">
      <alignment horizontal="left" vertical="center" wrapText="1"/>
      <protection locked="0"/>
    </xf>
    <xf numFmtId="0" fontId="33" fillId="26" borderId="15" xfId="0" applyFont="1" applyFill="1" applyBorder="1" applyAlignment="1" applyProtection="1">
      <alignment horizontal="left" vertical="center" wrapText="1"/>
      <protection locked="0"/>
    </xf>
    <xf numFmtId="0" fontId="33" fillId="26" borderId="12" xfId="0" applyFont="1" applyFill="1" applyBorder="1" applyAlignment="1" applyProtection="1">
      <alignment horizontal="left" vertical="center" wrapText="1"/>
      <protection locked="0"/>
    </xf>
    <xf numFmtId="0" fontId="25" fillId="0" borderId="11" xfId="0" applyFont="1" applyBorder="1" applyAlignment="1" applyProtection="1">
      <alignment horizontal="center" vertical="center" wrapText="1"/>
      <protection locked="0"/>
    </xf>
    <xf numFmtId="0" fontId="43" fillId="0" borderId="0" xfId="0" applyFont="1" applyAlignment="1" applyProtection="1">
      <alignment horizontal="center" vertical="center"/>
      <protection locked="0"/>
    </xf>
    <xf numFmtId="0" fontId="30"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25" fillId="0" borderId="15"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70" fillId="0" borderId="10" xfId="0" applyFont="1" applyFill="1" applyBorder="1" applyAlignment="1" applyProtection="1">
      <alignment horizontal="justify" vertical="center" wrapText="1"/>
      <protection locked="0"/>
    </xf>
    <xf numFmtId="0" fontId="31" fillId="0" borderId="0" xfId="0" applyFont="1" applyBorder="1" applyAlignment="1" applyProtection="1">
      <alignment horizontal="center"/>
      <protection locked="0"/>
    </xf>
    <xf numFmtId="0" fontId="24" fillId="0" borderId="14" xfId="51" applyFont="1" applyFill="1" applyBorder="1" applyAlignment="1" applyProtection="1">
      <alignment horizontal="center" vertical="center"/>
      <protection locked="0"/>
    </xf>
    <xf numFmtId="0" fontId="24" fillId="0" borderId="18" xfId="51" applyFont="1" applyFill="1" applyBorder="1" applyAlignment="1" applyProtection="1">
      <alignment horizontal="center" vertical="center"/>
      <protection locked="0"/>
    </xf>
    <xf numFmtId="0" fontId="24" fillId="0" borderId="13" xfId="51" applyFont="1" applyFill="1" applyBorder="1" applyAlignment="1" applyProtection="1">
      <alignment horizontal="center" vertical="center"/>
      <protection locked="0"/>
    </xf>
    <xf numFmtId="0" fontId="24" fillId="0" borderId="14" xfId="51" applyFont="1" applyFill="1" applyBorder="1" applyAlignment="1" applyProtection="1">
      <alignment horizontal="center" vertical="center" wrapText="1"/>
      <protection locked="0"/>
    </xf>
    <xf numFmtId="0" fontId="24" fillId="0" borderId="18" xfId="51" applyFont="1" applyFill="1" applyBorder="1" applyAlignment="1" applyProtection="1">
      <alignment horizontal="center" vertical="center" wrapText="1"/>
      <protection locked="0"/>
    </xf>
    <xf numFmtId="0" fontId="24" fillId="0" borderId="13" xfId="51" applyFont="1" applyFill="1" applyBorder="1" applyAlignment="1" applyProtection="1">
      <alignment horizontal="center" vertical="center" wrapText="1"/>
      <protection locked="0"/>
    </xf>
    <xf numFmtId="0" fontId="72" fillId="0" borderId="14" xfId="51" applyFont="1" applyFill="1" applyBorder="1" applyAlignment="1" applyProtection="1">
      <alignment horizontal="center" vertical="center" wrapText="1"/>
      <protection locked="0"/>
    </xf>
    <xf numFmtId="0" fontId="72" fillId="0" borderId="18" xfId="51" applyFont="1" applyFill="1" applyBorder="1" applyAlignment="1" applyProtection="1">
      <alignment horizontal="center" vertical="center" wrapText="1"/>
      <protection locked="0"/>
    </xf>
    <xf numFmtId="0" fontId="72" fillId="0" borderId="13" xfId="51" applyFont="1" applyFill="1" applyBorder="1" applyAlignment="1" applyProtection="1">
      <alignment horizontal="center" vertical="center" wrapText="1"/>
      <protection locked="0"/>
    </xf>
    <xf numFmtId="0" fontId="73" fillId="0" borderId="11" xfId="51" applyFont="1" applyFill="1" applyBorder="1" applyAlignment="1" applyProtection="1">
      <alignment horizontal="center" vertical="center" wrapText="1"/>
      <protection locked="0"/>
    </xf>
    <xf numFmtId="0" fontId="73" fillId="0" borderId="15" xfId="51" applyFont="1" applyFill="1" applyBorder="1" applyAlignment="1" applyProtection="1">
      <alignment horizontal="center" vertical="center" wrapText="1"/>
      <protection locked="0"/>
    </xf>
    <xf numFmtId="0" fontId="73" fillId="0" borderId="12" xfId="51" applyFont="1" applyFill="1" applyBorder="1" applyAlignment="1" applyProtection="1">
      <alignment horizontal="center" vertical="center" wrapText="1"/>
      <protection locked="0"/>
    </xf>
    <xf numFmtId="0" fontId="74" fillId="0" borderId="14" xfId="1" applyFont="1" applyFill="1" applyBorder="1" applyAlignment="1" applyProtection="1">
      <alignment horizontal="center" vertical="center" wrapText="1"/>
      <protection locked="0"/>
    </xf>
    <xf numFmtId="0" fontId="74" fillId="0" borderId="18" xfId="1" applyFont="1" applyFill="1" applyBorder="1" applyAlignment="1" applyProtection="1">
      <alignment horizontal="center" vertical="center" wrapText="1"/>
      <protection locked="0"/>
    </xf>
    <xf numFmtId="0" fontId="74" fillId="0" borderId="13" xfId="1" applyFont="1" applyFill="1" applyBorder="1" applyAlignment="1" applyProtection="1">
      <alignment horizontal="center" vertical="center" wrapText="1"/>
      <protection locked="0"/>
    </xf>
    <xf numFmtId="0" fontId="73" fillId="0" borderId="14" xfId="51" applyFont="1" applyFill="1" applyBorder="1" applyAlignment="1" applyProtection="1">
      <alignment horizontal="center" vertical="center" wrapText="1"/>
      <protection locked="0"/>
    </xf>
    <xf numFmtId="0" fontId="73" fillId="0" borderId="18" xfId="51" applyFont="1" applyFill="1" applyBorder="1" applyAlignment="1" applyProtection="1">
      <alignment horizontal="center" vertical="center" wrapText="1"/>
      <protection locked="0"/>
    </xf>
    <xf numFmtId="0" fontId="73" fillId="0" borderId="13" xfId="51" applyFont="1" applyFill="1" applyBorder="1" applyAlignment="1" applyProtection="1">
      <alignment horizontal="center" vertical="center" wrapText="1"/>
      <protection locked="0"/>
    </xf>
    <xf numFmtId="0" fontId="73" fillId="0" borderId="10" xfId="51" applyFont="1" applyFill="1" applyBorder="1" applyAlignment="1" applyProtection="1">
      <alignment horizontal="center" vertical="center" wrapText="1"/>
      <protection locked="0"/>
    </xf>
    <xf numFmtId="0" fontId="76" fillId="0" borderId="14" xfId="1" applyFont="1" applyFill="1" applyBorder="1" applyAlignment="1" applyProtection="1">
      <alignment horizontal="center" vertical="center" wrapText="1"/>
      <protection locked="0"/>
    </xf>
    <xf numFmtId="0" fontId="76" fillId="0" borderId="13" xfId="1" applyFont="1" applyFill="1" applyBorder="1" applyAlignment="1" applyProtection="1">
      <alignment horizontal="center" vertical="center" wrapText="1"/>
      <protection locked="0"/>
    </xf>
    <xf numFmtId="0" fontId="93" fillId="0" borderId="0" xfId="0" applyFont="1" applyAlignment="1" applyProtection="1">
      <alignment horizontal="center"/>
      <protection locked="0"/>
    </xf>
    <xf numFmtId="0" fontId="26" fillId="0" borderId="10" xfId="0" applyFont="1" applyFill="1" applyBorder="1" applyAlignment="1" applyProtection="1">
      <alignment horizontal="center" vertical="center" wrapText="1"/>
      <protection locked="0"/>
    </xf>
    <xf numFmtId="0" fontId="78" fillId="0" borderId="11" xfId="0" applyFont="1" applyBorder="1" applyAlignment="1" applyProtection="1">
      <alignment horizontal="center" vertical="center" wrapText="1"/>
      <protection locked="0"/>
    </xf>
    <xf numFmtId="0" fontId="78" fillId="0" borderId="12" xfId="0" applyFont="1" applyBorder="1" applyAlignment="1" applyProtection="1">
      <alignment horizontal="center" vertical="center" wrapText="1"/>
      <protection locked="0"/>
    </xf>
    <xf numFmtId="0" fontId="78" fillId="0" borderId="10" xfId="0" applyFont="1" applyBorder="1" applyAlignment="1" applyProtection="1">
      <alignment horizontal="center" vertical="center" wrapText="1"/>
      <protection locked="0"/>
    </xf>
    <xf numFmtId="0" fontId="31" fillId="0" borderId="17" xfId="0" applyFont="1" applyBorder="1" applyAlignment="1" applyProtection="1">
      <alignment horizontal="center"/>
      <protection locked="0"/>
    </xf>
    <xf numFmtId="0" fontId="26" fillId="0" borderId="11" xfId="0" applyFont="1" applyBorder="1" applyAlignment="1" applyProtection="1">
      <alignment horizontal="center" vertical="center" wrapText="1"/>
      <protection locked="0"/>
    </xf>
    <xf numFmtId="0" fontId="28" fillId="0" borderId="17" xfId="51" applyFont="1" applyFill="1" applyBorder="1" applyAlignment="1" applyProtection="1">
      <alignment horizontal="justify" vertical="center"/>
      <protection locked="0"/>
    </xf>
    <xf numFmtId="0" fontId="77" fillId="0" borderId="14" xfId="1" applyFont="1" applyFill="1" applyBorder="1" applyAlignment="1" applyProtection="1">
      <alignment horizontal="center" vertical="center" wrapText="1"/>
      <protection locked="0"/>
    </xf>
    <xf numFmtId="0" fontId="77" fillId="0" borderId="18" xfId="1" applyFont="1" applyFill="1" applyBorder="1" applyAlignment="1" applyProtection="1">
      <alignment horizontal="center" vertical="center" wrapText="1"/>
      <protection locked="0"/>
    </xf>
    <xf numFmtId="0" fontId="77" fillId="0" borderId="13" xfId="1" applyFont="1" applyFill="1" applyBorder="1" applyAlignment="1" applyProtection="1">
      <alignment horizontal="center" vertical="center" wrapText="1"/>
      <protection locked="0"/>
    </xf>
    <xf numFmtId="0" fontId="29" fillId="25" borderId="10" xfId="0" applyFont="1" applyFill="1" applyBorder="1" applyAlignment="1" applyProtection="1">
      <alignment horizontal="justify" vertical="center" wrapText="1"/>
      <protection locked="0"/>
    </xf>
    <xf numFmtId="0" fontId="36" fillId="0" borderId="14" xfId="51" applyFont="1" applyFill="1" applyBorder="1" applyAlignment="1" applyProtection="1">
      <alignment horizontal="center" vertical="center"/>
      <protection locked="0"/>
    </xf>
    <xf numFmtId="0" fontId="36" fillId="0" borderId="18" xfId="51" applyFont="1" applyFill="1" applyBorder="1" applyAlignment="1" applyProtection="1">
      <alignment horizontal="center" vertical="center"/>
      <protection locked="0"/>
    </xf>
    <xf numFmtId="0" fontId="36"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protection locked="0"/>
    </xf>
    <xf numFmtId="0" fontId="28" fillId="0" borderId="18" xfId="51" applyFont="1" applyFill="1" applyBorder="1" applyAlignment="1" applyProtection="1">
      <alignment horizontal="center" vertical="center"/>
      <protection locked="0"/>
    </xf>
    <xf numFmtId="0" fontId="28"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0" fontId="78" fillId="0" borderId="10" xfId="1" applyFont="1" applyFill="1" applyBorder="1" applyAlignment="1" applyProtection="1">
      <alignment horizontal="center"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33" fillId="34" borderId="11" xfId="0" applyFont="1" applyFill="1" applyBorder="1" applyAlignment="1" applyProtection="1">
      <alignment horizontal="left" vertical="center" wrapText="1"/>
      <protection locked="0"/>
    </xf>
    <xf numFmtId="0" fontId="33" fillId="34" borderId="15" xfId="0" applyFont="1" applyFill="1" applyBorder="1" applyAlignment="1" applyProtection="1">
      <alignment horizontal="left" vertical="center" wrapText="1"/>
      <protection locked="0"/>
    </xf>
    <xf numFmtId="0" fontId="33" fillId="34" borderId="12" xfId="0" applyFont="1" applyFill="1" applyBorder="1" applyAlignment="1" applyProtection="1">
      <alignment horizontal="left"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0" fontId="33"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27" fillId="24" borderId="11" xfId="0" applyFont="1" applyFill="1" applyBorder="1" applyAlignment="1" applyProtection="1">
      <alignment horizontal="left" vertical="center" wrapText="1"/>
      <protection locked="0"/>
    </xf>
    <xf numFmtId="0" fontId="27" fillId="24" borderId="15" xfId="0" applyFont="1" applyFill="1" applyBorder="1" applyAlignment="1" applyProtection="1">
      <alignment horizontal="left" vertical="center" wrapText="1"/>
      <protection locked="0"/>
    </xf>
    <xf numFmtId="0" fontId="27" fillId="24" borderId="12" xfId="0" applyFont="1" applyFill="1" applyBorder="1" applyAlignment="1" applyProtection="1">
      <alignment horizontal="left" vertical="center" wrapText="1"/>
      <protection locked="0"/>
    </xf>
    <xf numFmtId="0" fontId="29" fillId="34" borderId="10" xfId="0" applyFont="1" applyFill="1" applyBorder="1" applyAlignment="1" applyProtection="1">
      <alignment horizontal="justify"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33" fillId="34" borderId="10" xfId="0" applyFont="1" applyFill="1" applyBorder="1" applyAlignment="1" applyProtection="1">
      <alignment horizontal="justify" vertical="center" wrapText="1"/>
      <protection locked="0"/>
    </xf>
    <xf numFmtId="0" fontId="24" fillId="0" borderId="11" xfId="51" applyFont="1" applyFill="1" applyBorder="1" applyAlignment="1" applyProtection="1">
      <alignment horizontal="center" vertical="center" wrapText="1"/>
      <protection locked="0"/>
    </xf>
    <xf numFmtId="0" fontId="24" fillId="0" borderId="15" xfId="51" applyFont="1" applyFill="1" applyBorder="1" applyAlignment="1" applyProtection="1">
      <alignment horizontal="center" vertical="center" wrapText="1"/>
      <protection locked="0"/>
    </xf>
    <xf numFmtId="0" fontId="24" fillId="0" borderId="12" xfId="5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21" fillId="34" borderId="11" xfId="0" applyFont="1" applyFill="1" applyBorder="1" applyAlignment="1" applyProtection="1">
      <alignment horizontal="left" vertical="center" wrapText="1"/>
      <protection locked="0"/>
    </xf>
    <xf numFmtId="0" fontId="21" fillId="34" borderId="15" xfId="0" applyFont="1" applyFill="1" applyBorder="1" applyAlignment="1" applyProtection="1">
      <alignment horizontal="left" vertical="center" wrapText="1"/>
      <protection locked="0"/>
    </xf>
    <xf numFmtId="0" fontId="21" fillId="34" borderId="12" xfId="0" applyFont="1" applyFill="1" applyBorder="1" applyAlignment="1" applyProtection="1">
      <alignment horizontal="left" vertical="center" wrapText="1"/>
      <protection locked="0"/>
    </xf>
    <xf numFmtId="0" fontId="36" fillId="24" borderId="11" xfId="0" applyFont="1" applyFill="1" applyBorder="1" applyAlignment="1" applyProtection="1">
      <alignment horizontal="center" vertical="center" wrapText="1"/>
      <protection locked="0"/>
    </xf>
    <xf numFmtId="0" fontId="36" fillId="24" borderId="15"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0" fontId="32" fillId="0" borderId="0" xfId="0" applyFont="1" applyAlignment="1" applyProtection="1">
      <alignment horizontal="center" vertical="center"/>
      <protection locked="0"/>
    </xf>
    <xf numFmtId="0" fontId="33" fillId="25" borderId="10" xfId="0" applyFont="1" applyFill="1" applyBorder="1" applyAlignment="1" applyProtection="1">
      <alignment horizontal="justify" vertical="center" wrapText="1"/>
      <protection locked="0"/>
    </xf>
    <xf numFmtId="0" fontId="27" fillId="25" borderId="11" xfId="0" applyFont="1" applyFill="1" applyBorder="1" applyAlignment="1" applyProtection="1">
      <alignment horizontal="center" vertical="center" wrapText="1"/>
      <protection locked="0"/>
    </xf>
    <xf numFmtId="0" fontId="27" fillId="25" borderId="15" xfId="0" applyFont="1" applyFill="1" applyBorder="1" applyAlignment="1" applyProtection="1">
      <alignment horizontal="center" vertical="center" wrapText="1"/>
      <protection locked="0"/>
    </xf>
    <xf numFmtId="0" fontId="27" fillId="25" borderId="12" xfId="0" applyFont="1" applyFill="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0" fontId="29" fillId="0" borderId="10"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justify" vertical="center" wrapText="1"/>
      <protection locked="0"/>
    </xf>
    <xf numFmtId="0" fontId="20" fillId="34" borderId="11" xfId="0" applyFont="1" applyFill="1" applyBorder="1" applyAlignment="1" applyProtection="1">
      <alignment horizontal="left" vertical="center" wrapText="1"/>
      <protection locked="0"/>
    </xf>
    <xf numFmtId="0" fontId="20" fillId="34" borderId="15" xfId="0" applyFont="1" applyFill="1" applyBorder="1" applyAlignment="1" applyProtection="1">
      <alignment horizontal="left" vertical="center" wrapText="1"/>
      <protection locked="0"/>
    </xf>
    <xf numFmtId="0" fontId="20" fillId="34" borderId="12"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111" fillId="0" borderId="0" xfId="0" applyFont="1" applyAlignment="1" applyProtection="1">
      <alignment horizontal="center"/>
      <protection locked="0"/>
    </xf>
    <xf numFmtId="0" fontId="30" fillId="0" borderId="0" xfId="0" applyFont="1" applyAlignment="1" applyProtection="1">
      <alignment horizontal="center" vertical="center" wrapText="1"/>
      <protection locked="0"/>
    </xf>
    <xf numFmtId="0" fontId="31" fillId="0" borderId="0" xfId="0" applyFont="1" applyAlignment="1" applyProtection="1">
      <alignment horizontal="center" vertical="center"/>
      <protection locked="0"/>
    </xf>
    <xf numFmtId="0" fontId="31" fillId="0" borderId="11" xfId="0" applyFont="1" applyBorder="1" applyAlignment="1" applyProtection="1">
      <alignment horizontal="left" vertical="center" wrapText="1"/>
      <protection locked="0"/>
    </xf>
    <xf numFmtId="0" fontId="31" fillId="0" borderId="15" xfId="0" applyFont="1" applyBorder="1" applyAlignment="1" applyProtection="1">
      <alignment horizontal="left" vertical="center" wrapText="1"/>
      <protection locked="0"/>
    </xf>
    <xf numFmtId="0" fontId="31" fillId="0" borderId="12" xfId="0" applyFont="1" applyBorder="1" applyAlignment="1" applyProtection="1">
      <alignment horizontal="left" vertical="center" wrapText="1"/>
      <protection locked="0"/>
    </xf>
    <xf numFmtId="0" fontId="28" fillId="0" borderId="10" xfId="51" applyFont="1" applyFill="1" applyBorder="1" applyAlignment="1" applyProtection="1">
      <alignment horizontal="center" vertical="center" wrapText="1"/>
      <protection locked="0"/>
    </xf>
    <xf numFmtId="0" fontId="28" fillId="0" borderId="11" xfId="51" applyFont="1" applyFill="1" applyBorder="1" applyAlignment="1" applyProtection="1">
      <alignment horizontal="center" vertical="center" wrapText="1"/>
      <protection locked="0"/>
    </xf>
    <xf numFmtId="0" fontId="28" fillId="0" borderId="15" xfId="51" applyFont="1" applyFill="1" applyBorder="1" applyAlignment="1" applyProtection="1">
      <alignment horizontal="center" vertical="center" wrapText="1"/>
      <protection locked="0"/>
    </xf>
    <xf numFmtId="0" fontId="28" fillId="0" borderId="12" xfId="51" applyFont="1" applyFill="1" applyBorder="1" applyAlignment="1" applyProtection="1">
      <alignment horizontal="center" vertical="center" wrapText="1"/>
      <protection locked="0"/>
    </xf>
    <xf numFmtId="0" fontId="27" fillId="0" borderId="10" xfId="1" applyFont="1" applyFill="1" applyBorder="1" applyAlignment="1" applyProtection="1">
      <alignment horizontal="center" vertical="center" wrapText="1"/>
      <protection locked="0"/>
    </xf>
    <xf numFmtId="0" fontId="29" fillId="0" borderId="10" xfId="0" applyFont="1" applyFill="1" applyBorder="1" applyAlignment="1" applyProtection="1">
      <alignment vertical="center" wrapText="1"/>
      <protection locked="0"/>
    </xf>
    <xf numFmtId="0" fontId="24" fillId="0" borderId="0" xfId="51" applyFont="1" applyFill="1" applyAlignment="1" applyProtection="1">
      <alignment horizontal="center"/>
      <protection locked="0"/>
    </xf>
    <xf numFmtId="0" fontId="37" fillId="0" borderId="16" xfId="51" applyFont="1" applyFill="1" applyBorder="1" applyAlignment="1" applyProtection="1">
      <alignment horizontal="center" vertical="center"/>
      <protection locked="0"/>
    </xf>
    <xf numFmtId="14" fontId="31" fillId="0" borderId="11" xfId="0" quotePrefix="1" applyNumberFormat="1" applyFont="1" applyBorder="1" applyAlignment="1" applyProtection="1">
      <alignment horizontal="center" vertical="center" wrapText="1"/>
      <protection locked="0"/>
    </xf>
    <xf numFmtId="14" fontId="31" fillId="0" borderId="12" xfId="0" quotePrefix="1" applyNumberFormat="1" applyFont="1" applyBorder="1" applyAlignment="1" applyProtection="1">
      <alignment horizontal="center" vertical="center" wrapText="1"/>
      <protection locked="0"/>
    </xf>
    <xf numFmtId="0" fontId="31" fillId="0" borderId="11" xfId="0" applyFont="1" applyBorder="1" applyAlignment="1" applyProtection="1">
      <alignment horizontal="center"/>
      <protection locked="0"/>
    </xf>
    <xf numFmtId="0" fontId="31" fillId="0" borderId="12" xfId="0" applyFont="1" applyBorder="1" applyAlignment="1" applyProtection="1">
      <alignment horizontal="center"/>
      <protection locked="0"/>
    </xf>
    <xf numFmtId="0" fontId="31" fillId="0" borderId="11" xfId="0" applyFont="1" applyBorder="1" applyAlignment="1" applyProtection="1">
      <alignment horizontal="center" vertical="center"/>
      <protection locked="0"/>
    </xf>
    <xf numFmtId="0" fontId="31" fillId="0" borderId="12" xfId="0" applyFont="1" applyBorder="1" applyAlignment="1" applyProtection="1">
      <alignment horizontal="center" vertical="center"/>
      <protection locked="0"/>
    </xf>
    <xf numFmtId="0" fontId="41" fillId="24" borderId="11" xfId="0" applyFont="1" applyFill="1" applyBorder="1" applyAlignment="1" applyProtection="1">
      <alignment horizontal="left" vertical="center" wrapText="1"/>
      <protection locked="0"/>
    </xf>
    <xf numFmtId="0" fontId="41" fillId="24" borderId="15" xfId="0" applyFont="1" applyFill="1" applyBorder="1" applyAlignment="1" applyProtection="1">
      <alignment horizontal="left" vertical="center" wrapText="1"/>
      <protection locked="0"/>
    </xf>
    <xf numFmtId="0" fontId="41" fillId="24" borderId="12" xfId="0" applyFont="1" applyFill="1" applyBorder="1" applyAlignment="1" applyProtection="1">
      <alignment horizontal="left" vertical="center" wrapText="1"/>
      <protection locked="0"/>
    </xf>
    <xf numFmtId="0" fontId="45" fillId="24" borderId="11" xfId="0" applyFont="1" applyFill="1" applyBorder="1" applyAlignment="1" applyProtection="1">
      <alignment horizontal="left" vertical="center" wrapText="1"/>
      <protection locked="0"/>
    </xf>
    <xf numFmtId="0" fontId="45" fillId="24" borderId="15" xfId="0" applyFont="1" applyFill="1" applyBorder="1" applyAlignment="1" applyProtection="1">
      <alignment horizontal="left" vertical="center" wrapText="1"/>
      <protection locked="0"/>
    </xf>
    <xf numFmtId="0" fontId="45" fillId="24" borderId="12" xfId="0" applyFont="1" applyFill="1" applyBorder="1" applyAlignment="1" applyProtection="1">
      <alignment horizontal="left" vertical="center" wrapText="1"/>
      <protection locked="0"/>
    </xf>
    <xf numFmtId="0" fontId="41" fillId="24" borderId="11" xfId="0" applyFont="1" applyFill="1" applyBorder="1" applyAlignment="1" applyProtection="1">
      <alignment horizontal="center" vertical="center" wrapText="1"/>
      <protection locked="0"/>
    </xf>
    <xf numFmtId="0" fontId="41" fillId="24" borderId="12" xfId="0" applyFont="1" applyFill="1" applyBorder="1" applyAlignment="1" applyProtection="1">
      <alignment horizontal="center" vertical="center" wrapText="1"/>
      <protection locked="0"/>
    </xf>
    <xf numFmtId="0" fontId="41" fillId="24" borderId="15" xfId="0" applyFont="1" applyFill="1" applyBorder="1" applyAlignment="1" applyProtection="1">
      <alignment horizontal="center" vertical="center" wrapText="1"/>
      <protection locked="0"/>
    </xf>
    <xf numFmtId="0" fontId="30" fillId="0" borderId="11" xfId="0" applyFont="1" applyBorder="1" applyAlignment="1" applyProtection="1">
      <alignment horizontal="center" vertical="center" wrapText="1"/>
      <protection locked="0"/>
    </xf>
    <xf numFmtId="0" fontId="30" fillId="0" borderId="15" xfId="0" applyFont="1" applyBorder="1" applyAlignment="1" applyProtection="1">
      <alignment horizontal="center" vertical="center" wrapText="1"/>
      <protection locked="0"/>
    </xf>
    <xf numFmtId="0" fontId="30" fillId="0" borderId="12" xfId="0" applyFont="1" applyBorder="1" applyAlignment="1" applyProtection="1">
      <alignment horizontal="center" vertical="center" wrapText="1"/>
      <protection locked="0"/>
    </xf>
    <xf numFmtId="0" fontId="28" fillId="25" borderId="11" xfId="0" applyFont="1" applyFill="1" applyBorder="1" applyAlignment="1" applyProtection="1">
      <alignment horizontal="left" vertical="center" wrapText="1"/>
      <protection locked="0"/>
    </xf>
    <xf numFmtId="0" fontId="28" fillId="25" borderId="15" xfId="0" applyFont="1" applyFill="1" applyBorder="1" applyAlignment="1" applyProtection="1">
      <alignment horizontal="left" vertical="center" wrapText="1"/>
      <protection locked="0"/>
    </xf>
    <xf numFmtId="0" fontId="45" fillId="0" borderId="11" xfId="0" applyFont="1" applyFill="1" applyBorder="1" applyAlignment="1" applyProtection="1">
      <alignment horizontal="center" vertical="center" wrapText="1"/>
      <protection locked="0"/>
    </xf>
    <xf numFmtId="0" fontId="45" fillId="0" borderId="12" xfId="0" applyFont="1" applyFill="1" applyBorder="1" applyAlignment="1" applyProtection="1">
      <alignment horizontal="center" vertical="center" wrapText="1"/>
      <protection locked="0"/>
    </xf>
    <xf numFmtId="0" fontId="38" fillId="0" borderId="16" xfId="51" applyFont="1" applyFill="1" applyBorder="1" applyAlignment="1" applyProtection="1">
      <alignment horizontal="center"/>
      <protection locked="0"/>
    </xf>
    <xf numFmtId="0" fontId="30" fillId="0" borderId="24" xfId="0" applyFont="1" applyBorder="1" applyAlignment="1" applyProtection="1">
      <alignment horizontal="center" vertical="center" wrapText="1"/>
      <protection locked="0"/>
    </xf>
    <xf numFmtId="0" fontId="30" fillId="0" borderId="16" xfId="0" applyFont="1" applyBorder="1" applyAlignment="1" applyProtection="1">
      <alignment horizontal="center" vertical="center" wrapText="1"/>
      <protection locked="0"/>
    </xf>
    <xf numFmtId="0" fontId="30" fillId="0" borderId="25" xfId="0" applyFont="1" applyBorder="1" applyAlignment="1" applyProtection="1">
      <alignment horizontal="center" vertical="center" wrapText="1"/>
      <protection locked="0"/>
    </xf>
    <xf numFmtId="0" fontId="45" fillId="0" borderId="15" xfId="0" applyFont="1" applyFill="1" applyBorder="1" applyAlignment="1" applyProtection="1">
      <alignment horizontal="center" vertical="center" wrapText="1"/>
      <protection locked="0"/>
    </xf>
    <xf numFmtId="0" fontId="45" fillId="0" borderId="14" xfId="1" applyFont="1" applyFill="1" applyBorder="1" applyAlignment="1" applyProtection="1">
      <alignment horizontal="center" vertical="center" wrapText="1"/>
      <protection locked="0"/>
    </xf>
    <xf numFmtId="0" fontId="45" fillId="0" borderId="18" xfId="1" applyFont="1" applyFill="1" applyBorder="1" applyAlignment="1" applyProtection="1">
      <alignment horizontal="center" vertical="center" wrapText="1"/>
      <protection locked="0"/>
    </xf>
    <xf numFmtId="0" fontId="45" fillId="0" borderId="13" xfId="1" applyFont="1" applyFill="1" applyBorder="1" applyAlignment="1" applyProtection="1">
      <alignment horizontal="center" vertical="center" wrapText="1"/>
      <protection locked="0"/>
    </xf>
    <xf numFmtId="0" fontId="28" fillId="0" borderId="22" xfId="51" applyFont="1" applyFill="1" applyBorder="1" applyAlignment="1" applyProtection="1">
      <alignment horizontal="center" vertical="center"/>
      <protection locked="0"/>
    </xf>
    <xf numFmtId="0" fontId="28" fillId="0" borderId="23" xfId="51" applyFont="1" applyFill="1" applyBorder="1" applyAlignment="1" applyProtection="1">
      <alignment horizontal="center" vertical="center"/>
      <protection locked="0"/>
    </xf>
    <xf numFmtId="0" fontId="28" fillId="0" borderId="20" xfId="51" applyFont="1" applyFill="1" applyBorder="1" applyAlignment="1" applyProtection="1">
      <alignment horizontal="center" vertical="center"/>
      <protection locked="0"/>
    </xf>
    <xf numFmtId="0" fontId="28" fillId="0" borderId="26" xfId="51" applyFont="1" applyFill="1" applyBorder="1" applyAlignment="1" applyProtection="1">
      <alignment horizontal="center" vertical="center"/>
      <protection locked="0"/>
    </xf>
    <xf numFmtId="0" fontId="28" fillId="0" borderId="24" xfId="51" applyFont="1" applyFill="1" applyBorder="1" applyAlignment="1" applyProtection="1">
      <alignment horizontal="center" vertical="center"/>
      <protection locked="0"/>
    </xf>
    <xf numFmtId="0" fontId="28" fillId="0" borderId="25" xfId="51" applyFont="1" applyFill="1" applyBorder="1" applyAlignment="1" applyProtection="1">
      <alignment horizontal="center" vertical="center"/>
      <protection locked="0"/>
    </xf>
    <xf numFmtId="0" fontId="31" fillId="0" borderId="11" xfId="0" applyFont="1" applyBorder="1" applyAlignment="1" applyProtection="1">
      <alignment horizontal="center" vertical="center" wrapText="1"/>
      <protection locked="0"/>
    </xf>
    <xf numFmtId="0" fontId="31" fillId="0" borderId="15" xfId="0" applyFont="1" applyBorder="1" applyAlignment="1" applyProtection="1">
      <alignment horizontal="center" vertical="center" wrapText="1"/>
      <protection locked="0"/>
    </xf>
    <xf numFmtId="0" fontId="31" fillId="0" borderId="12" xfId="0" applyFont="1" applyBorder="1" applyAlignment="1" applyProtection="1">
      <alignment horizontal="center" vertical="center" wrapText="1"/>
      <protection locked="0"/>
    </xf>
    <xf numFmtId="0" fontId="38" fillId="24" borderId="0" xfId="51" applyFont="1" applyFill="1" applyAlignment="1" applyProtection="1">
      <alignment horizontal="center" vertical="center" wrapText="1"/>
      <protection locked="0"/>
    </xf>
    <xf numFmtId="0" fontId="20" fillId="24" borderId="14" xfId="51" applyFont="1" applyFill="1" applyBorder="1" applyAlignment="1" applyProtection="1">
      <alignment horizontal="center" vertical="center"/>
      <protection locked="0"/>
    </xf>
    <xf numFmtId="0" fontId="20" fillId="24" borderId="18" xfId="51" applyFont="1" applyFill="1" applyBorder="1" applyAlignment="1" applyProtection="1">
      <alignment horizontal="center" vertical="center"/>
      <protection locked="0"/>
    </xf>
    <xf numFmtId="0" fontId="20" fillId="24" borderId="13" xfId="51" applyFont="1" applyFill="1" applyBorder="1" applyAlignment="1" applyProtection="1">
      <alignment horizontal="center" vertical="center"/>
      <protection locked="0"/>
    </xf>
    <xf numFmtId="0" fontId="20" fillId="24" borderId="14" xfId="51" applyFont="1" applyFill="1" applyBorder="1" applyAlignment="1" applyProtection="1">
      <alignment horizontal="center" vertical="center" wrapText="1"/>
      <protection locked="0"/>
    </xf>
    <xf numFmtId="0" fontId="20" fillId="24" borderId="18" xfId="51" applyFont="1" applyFill="1" applyBorder="1" applyAlignment="1" applyProtection="1">
      <alignment horizontal="center" vertical="center" wrapText="1"/>
      <protection locked="0"/>
    </xf>
    <xf numFmtId="0" fontId="20" fillId="24" borderId="13" xfId="51" applyFont="1" applyFill="1" applyBorder="1" applyAlignment="1" applyProtection="1">
      <alignment horizontal="center" vertical="center" wrapText="1"/>
      <protection locked="0"/>
    </xf>
    <xf numFmtId="0" fontId="20" fillId="24" borderId="17" xfId="51" applyFont="1" applyFill="1" applyBorder="1" applyAlignment="1" applyProtection="1">
      <alignment horizontal="justify" vertical="center"/>
      <protection locked="0"/>
    </xf>
    <xf numFmtId="0" fontId="37" fillId="24" borderId="0" xfId="51" applyFont="1" applyFill="1" applyAlignment="1" applyProtection="1">
      <alignment horizontal="center" vertical="center"/>
      <protection locked="0"/>
    </xf>
    <xf numFmtId="0" fontId="22" fillId="24" borderId="16" xfId="51" applyFont="1" applyFill="1" applyBorder="1" applyAlignment="1" applyProtection="1">
      <alignment horizontal="center"/>
      <protection locked="0"/>
    </xf>
    <xf numFmtId="0" fontId="36" fillId="24" borderId="14" xfId="51" applyFont="1" applyFill="1" applyBorder="1" applyAlignment="1" applyProtection="1">
      <alignment horizontal="center" vertical="center" wrapText="1"/>
      <protection locked="0"/>
    </xf>
    <xf numFmtId="0" fontId="36" fillId="24" borderId="18" xfId="51" applyFont="1" applyFill="1" applyBorder="1" applyAlignment="1" applyProtection="1">
      <alignment horizontal="center" vertical="center" wrapText="1"/>
      <protection locked="0"/>
    </xf>
    <xf numFmtId="0" fontId="36" fillId="24" borderId="13" xfId="51" applyFont="1" applyFill="1" applyBorder="1" applyAlignment="1" applyProtection="1">
      <alignment horizontal="center" vertical="center" wrapText="1"/>
      <protection locked="0"/>
    </xf>
    <xf numFmtId="0" fontId="20" fillId="24" borderId="11" xfId="51" applyFont="1" applyFill="1" applyBorder="1" applyAlignment="1" applyProtection="1">
      <alignment horizontal="center" vertical="center" wrapText="1"/>
      <protection locked="0"/>
    </xf>
    <xf numFmtId="0" fontId="20" fillId="24" borderId="15" xfId="51" applyFont="1" applyFill="1" applyBorder="1" applyAlignment="1" applyProtection="1">
      <alignment horizontal="center" vertical="center" wrapText="1"/>
      <protection locked="0"/>
    </xf>
    <xf numFmtId="0" fontId="20" fillId="24" borderId="12" xfId="51" applyFont="1" applyFill="1" applyBorder="1" applyAlignment="1" applyProtection="1">
      <alignment horizontal="center" vertical="center" wrapText="1"/>
      <protection locked="0"/>
    </xf>
    <xf numFmtId="0" fontId="20" fillId="24" borderId="10" xfId="51" applyFont="1" applyFill="1" applyBorder="1" applyAlignment="1" applyProtection="1">
      <alignment horizontal="center" vertical="center" wrapText="1"/>
      <protection locked="0"/>
    </xf>
    <xf numFmtId="0" fontId="28" fillId="24" borderId="10" xfId="1" applyFont="1" applyFill="1" applyBorder="1" applyAlignment="1" applyProtection="1">
      <alignment horizontal="center" vertical="center" wrapText="1"/>
      <protection locked="0"/>
    </xf>
    <xf numFmtId="14" fontId="38" fillId="24" borderId="11" xfId="0" quotePrefix="1" applyNumberFormat="1" applyFont="1" applyFill="1" applyBorder="1" applyAlignment="1" applyProtection="1">
      <alignment horizontal="center" vertical="center" wrapText="1"/>
      <protection locked="0"/>
    </xf>
    <xf numFmtId="14" fontId="38" fillId="24" borderId="12" xfId="0" quotePrefix="1" applyNumberFormat="1" applyFont="1" applyFill="1" applyBorder="1" applyAlignment="1" applyProtection="1">
      <alignment horizontal="center" vertical="center" wrapText="1"/>
      <protection locked="0"/>
    </xf>
    <xf numFmtId="0" fontId="36" fillId="24" borderId="14" xfId="1" applyFont="1" applyFill="1" applyBorder="1" applyAlignment="1" applyProtection="1">
      <alignment horizontal="center" vertical="center" wrapText="1"/>
      <protection locked="0"/>
    </xf>
    <xf numFmtId="0" fontId="36" fillId="24" borderId="18" xfId="1" applyFont="1" applyFill="1" applyBorder="1" applyAlignment="1" applyProtection="1">
      <alignment horizontal="center" vertical="center" wrapText="1"/>
      <protection locked="0"/>
    </xf>
    <xf numFmtId="0" fontId="36" fillId="24" borderId="13" xfId="1" applyFont="1" applyFill="1" applyBorder="1" applyAlignment="1" applyProtection="1">
      <alignment horizontal="center" vertical="center" wrapText="1"/>
      <protection locked="0"/>
    </xf>
    <xf numFmtId="0" fontId="28" fillId="24" borderId="10" xfId="0" applyFont="1" applyFill="1" applyBorder="1" applyAlignment="1" applyProtection="1">
      <alignment horizontal="center" vertical="center" wrapText="1"/>
      <protection locked="0"/>
    </xf>
    <xf numFmtId="0" fontId="37" fillId="24" borderId="0" xfId="0" applyFont="1" applyFill="1" applyAlignment="1" applyProtection="1">
      <alignment horizontal="center"/>
      <protection locked="0"/>
    </xf>
    <xf numFmtId="0" fontId="20" fillId="24" borderId="10" xfId="0" applyFont="1" applyFill="1" applyBorder="1" applyAlignment="1" applyProtection="1">
      <alignment horizontal="center" vertical="center" wrapText="1"/>
      <protection locked="0"/>
    </xf>
    <xf numFmtId="0" fontId="28" fillId="24" borderId="11" xfId="0" applyFont="1" applyFill="1" applyBorder="1" applyAlignment="1" applyProtection="1">
      <alignment horizontal="center" vertical="center" wrapText="1"/>
      <protection locked="0"/>
    </xf>
    <xf numFmtId="0" fontId="28" fillId="24" borderId="12" xfId="0" applyFont="1" applyFill="1" applyBorder="1" applyAlignment="1" applyProtection="1">
      <alignment horizontal="center" vertical="center" wrapText="1"/>
      <protection locked="0"/>
    </xf>
    <xf numFmtId="0" fontId="28" fillId="24" borderId="15" xfId="0" applyFont="1" applyFill="1" applyBorder="1" applyAlignment="1" applyProtection="1">
      <alignment horizontal="center" vertical="center" wrapText="1"/>
      <protection locked="0"/>
    </xf>
    <xf numFmtId="0" fontId="38" fillId="24" borderId="0" xfId="0" applyFont="1" applyFill="1" applyAlignment="1" applyProtection="1">
      <alignment horizontal="center"/>
      <protection locked="0"/>
    </xf>
    <xf numFmtId="0" fontId="28" fillId="24" borderId="0" xfId="0" applyFont="1" applyFill="1" applyAlignment="1" applyProtection="1">
      <alignment horizontal="center"/>
      <protection locked="0"/>
    </xf>
    <xf numFmtId="0" fontId="20" fillId="24" borderId="0" xfId="0" applyFont="1" applyFill="1" applyAlignment="1" applyProtection="1">
      <alignment horizontal="center" vertical="center"/>
      <protection locked="0"/>
    </xf>
    <xf numFmtId="0" fontId="25" fillId="0" borderId="11"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2" xfId="0" applyFont="1" applyBorder="1" applyAlignment="1" applyProtection="1">
      <alignment horizontal="left" vertical="center" wrapText="1"/>
      <protection locked="0"/>
    </xf>
    <xf numFmtId="0" fontId="25" fillId="0" borderId="11"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41" fillId="0" borderId="0" xfId="0" applyFont="1" applyAlignment="1" applyProtection="1">
      <alignment horizontal="center" vertical="center" wrapText="1"/>
      <protection locked="0"/>
    </xf>
    <xf numFmtId="0" fontId="87" fillId="0" borderId="0" xfId="0" applyFont="1" applyAlignment="1" applyProtection="1">
      <alignment horizontal="center" vertical="center"/>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49" fontId="31" fillId="0" borderId="11" xfId="0" applyNumberFormat="1" applyFont="1" applyFill="1" applyBorder="1" applyAlignment="1" applyProtection="1">
      <alignment horizontal="center" vertical="center" wrapText="1"/>
      <protection locked="0"/>
    </xf>
    <xf numFmtId="49" fontId="31" fillId="0" borderId="15" xfId="0" applyNumberFormat="1" applyFont="1" applyFill="1" applyBorder="1" applyAlignment="1" applyProtection="1">
      <alignment horizontal="center" vertical="center" wrapText="1"/>
      <protection locked="0"/>
    </xf>
    <xf numFmtId="49" fontId="106" fillId="0" borderId="12" xfId="0" applyNumberFormat="1" applyFont="1" applyFill="1" applyBorder="1" applyAlignment="1">
      <alignment horizontal="center" vertical="center" wrapText="1"/>
    </xf>
    <xf numFmtId="49" fontId="45" fillId="0" borderId="11" xfId="0" applyNumberFormat="1" applyFont="1" applyFill="1" applyBorder="1" applyAlignment="1" applyProtection="1">
      <alignment horizontal="center" vertical="center" wrapText="1"/>
      <protection locked="0"/>
    </xf>
    <xf numFmtId="49" fontId="106" fillId="0" borderId="15" xfId="0" applyNumberFormat="1" applyFont="1" applyFill="1" applyBorder="1" applyAlignment="1">
      <alignment horizontal="center" vertical="center" wrapText="1"/>
    </xf>
    <xf numFmtId="0" fontId="31" fillId="0" borderId="11" xfId="0" applyFont="1" applyFill="1" applyBorder="1" applyAlignment="1" applyProtection="1">
      <alignment horizontal="center" vertical="center" wrapText="1"/>
      <protection locked="0"/>
    </xf>
    <xf numFmtId="0" fontId="106" fillId="0" borderId="15" xfId="0" applyFont="1" applyFill="1" applyBorder="1" applyAlignment="1">
      <alignment horizontal="center" vertical="center" wrapText="1"/>
    </xf>
    <xf numFmtId="0" fontId="106" fillId="0" borderId="12" xfId="0" applyFont="1" applyFill="1" applyBorder="1" applyAlignment="1">
      <alignment horizontal="center" vertical="center" wrapText="1"/>
    </xf>
    <xf numFmtId="0" fontId="41" fillId="34" borderId="11" xfId="0" applyFont="1" applyFill="1" applyBorder="1" applyAlignment="1" applyProtection="1">
      <alignment horizontal="left" vertical="center" wrapText="1"/>
      <protection locked="0"/>
    </xf>
    <xf numFmtId="0" fontId="41" fillId="34" borderId="15" xfId="0" applyFont="1" applyFill="1" applyBorder="1" applyAlignment="1" applyProtection="1">
      <alignment horizontal="left" vertical="center" wrapText="1"/>
      <protection locked="0"/>
    </xf>
    <xf numFmtId="0" fontId="41" fillId="34" borderId="12" xfId="0" applyFont="1" applyFill="1" applyBorder="1" applyAlignment="1" applyProtection="1">
      <alignment horizontal="left" vertical="center" wrapText="1"/>
      <protection locked="0"/>
    </xf>
    <xf numFmtId="0" fontId="30" fillId="0" borderId="11" xfId="0" applyFont="1" applyFill="1" applyBorder="1" applyAlignment="1" applyProtection="1">
      <alignment horizontal="center" vertical="center" wrapText="1"/>
      <protection locked="0"/>
    </xf>
    <xf numFmtId="0" fontId="30" fillId="0" borderId="15" xfId="0" applyFont="1" applyFill="1" applyBorder="1" applyAlignment="1" applyProtection="1">
      <alignment horizontal="center" vertical="center" wrapText="1"/>
      <protection locked="0"/>
    </xf>
    <xf numFmtId="49" fontId="31" fillId="0" borderId="12" xfId="0" applyNumberFormat="1" applyFont="1" applyFill="1" applyBorder="1" applyAlignment="1" applyProtection="1">
      <alignment horizontal="center" vertical="center" wrapText="1"/>
      <protection locked="0"/>
    </xf>
    <xf numFmtId="0" fontId="45" fillId="34" borderId="11" xfId="0" applyFont="1" applyFill="1" applyBorder="1" applyAlignment="1" applyProtection="1">
      <alignment horizontal="left" vertical="center" wrapText="1"/>
      <protection locked="0"/>
    </xf>
    <xf numFmtId="0" fontId="45" fillId="34" borderId="15" xfId="0" applyFont="1" applyFill="1" applyBorder="1" applyAlignment="1" applyProtection="1">
      <alignment horizontal="left" vertical="center" wrapText="1"/>
      <protection locked="0"/>
    </xf>
    <xf numFmtId="0" fontId="45" fillId="34" borderId="12" xfId="0" applyFont="1" applyFill="1" applyBorder="1" applyAlignment="1" applyProtection="1">
      <alignment horizontal="left" vertical="center" wrapText="1"/>
      <protection locked="0"/>
    </xf>
    <xf numFmtId="49" fontId="112" fillId="34" borderId="11" xfId="0" applyNumberFormat="1" applyFont="1" applyFill="1" applyBorder="1" applyAlignment="1" applyProtection="1">
      <alignment horizontal="left" vertical="center" wrapText="1"/>
      <protection locked="0"/>
    </xf>
    <xf numFmtId="49" fontId="112" fillId="34" borderId="15" xfId="0" applyNumberFormat="1" applyFont="1" applyFill="1" applyBorder="1" applyAlignment="1" applyProtection="1">
      <alignment horizontal="left" vertical="center" wrapText="1"/>
      <protection locked="0"/>
    </xf>
    <xf numFmtId="49" fontId="112" fillId="34" borderId="12" xfId="0" applyNumberFormat="1" applyFont="1" applyFill="1" applyBorder="1" applyAlignment="1" applyProtection="1">
      <alignment horizontal="left" vertical="center" wrapText="1"/>
      <protection locked="0"/>
    </xf>
    <xf numFmtId="49" fontId="41" fillId="0" borderId="11" xfId="0" applyNumberFormat="1" applyFont="1" applyFill="1" applyBorder="1" applyAlignment="1" applyProtection="1">
      <alignment horizontal="center" vertical="center" wrapText="1"/>
      <protection locked="0"/>
    </xf>
    <xf numFmtId="0" fontId="24" fillId="0" borderId="10" xfId="1" applyFont="1" applyFill="1" applyBorder="1" applyAlignment="1" applyProtection="1">
      <alignment horizontal="center" vertical="center" wrapText="1"/>
      <protection locked="0"/>
    </xf>
    <xf numFmtId="0" fontId="0" fillId="0" borderId="15" xfId="0" applyFont="1" applyFill="1" applyBorder="1" applyAlignment="1">
      <alignment horizontal="center" vertical="center" wrapText="1"/>
    </xf>
    <xf numFmtId="0" fontId="0" fillId="0" borderId="12" xfId="0" applyFont="1" applyFill="1" applyBorder="1" applyAlignment="1">
      <alignment horizontal="center" vertical="center" wrapText="1"/>
    </xf>
    <xf numFmtId="49" fontId="41" fillId="34" borderId="11" xfId="0" applyNumberFormat="1" applyFont="1" applyFill="1" applyBorder="1" applyAlignment="1" applyProtection="1">
      <alignment horizontal="left" vertical="center" wrapText="1"/>
      <protection locked="0"/>
    </xf>
    <xf numFmtId="49" fontId="41" fillId="34" borderId="15" xfId="0" applyNumberFormat="1" applyFont="1" applyFill="1" applyBorder="1" applyAlignment="1" applyProtection="1">
      <alignment horizontal="left" vertical="center" wrapText="1"/>
      <protection locked="0"/>
    </xf>
    <xf numFmtId="49" fontId="41" fillId="34" borderId="12" xfId="0" applyNumberFormat="1" applyFont="1" applyFill="1" applyBorder="1" applyAlignment="1" applyProtection="1">
      <alignment horizontal="left" vertical="center" wrapText="1"/>
      <protection locked="0"/>
    </xf>
    <xf numFmtId="0" fontId="45" fillId="0" borderId="10" xfId="0" applyFont="1" applyFill="1" applyBorder="1" applyAlignment="1" applyProtection="1">
      <alignment horizontal="center" vertical="center" wrapText="1"/>
      <protection locked="0"/>
    </xf>
    <xf numFmtId="0" fontId="24" fillId="0" borderId="14" xfId="1" applyFont="1" applyFill="1" applyBorder="1" applyAlignment="1" applyProtection="1">
      <alignment horizontal="center" vertical="center" wrapText="1"/>
      <protection locked="0"/>
    </xf>
    <xf numFmtId="0" fontId="24" fillId="0" borderId="18" xfId="1" applyFont="1" applyFill="1" applyBorder="1" applyAlignment="1" applyProtection="1">
      <alignment horizontal="center" vertical="center" wrapText="1"/>
      <protection locked="0"/>
    </xf>
    <xf numFmtId="0" fontId="24" fillId="0" borderId="13" xfId="1" applyFont="1" applyFill="1" applyBorder="1" applyAlignment="1" applyProtection="1">
      <alignment horizontal="center" vertical="center" wrapText="1"/>
      <protection locked="0"/>
    </xf>
    <xf numFmtId="9" fontId="30" fillId="0" borderId="11" xfId="0" applyNumberFormat="1" applyFont="1" applyFill="1" applyBorder="1" applyAlignment="1" applyProtection="1">
      <alignment horizontal="center" vertical="center" wrapText="1"/>
      <protection locked="0"/>
    </xf>
    <xf numFmtId="0" fontId="31" fillId="0" borderId="15" xfId="0" applyFont="1" applyFill="1" applyBorder="1" applyAlignment="1" applyProtection="1">
      <alignment horizontal="center" vertical="center" wrapText="1"/>
      <protection locked="0"/>
    </xf>
    <xf numFmtId="0" fontId="31" fillId="0" borderId="12" xfId="0" applyFont="1" applyFill="1" applyBorder="1" applyAlignment="1" applyProtection="1">
      <alignment horizontal="center" vertical="center" wrapText="1"/>
      <protection locked="0"/>
    </xf>
    <xf numFmtId="9" fontId="30" fillId="0" borderId="15" xfId="0" applyNumberFormat="1" applyFont="1" applyFill="1" applyBorder="1" applyAlignment="1" applyProtection="1">
      <alignment horizontal="center" vertical="center" wrapText="1"/>
      <protection locked="0"/>
    </xf>
    <xf numFmtId="9" fontId="30" fillId="0" borderId="12" xfId="0" applyNumberFormat="1" applyFont="1" applyFill="1" applyBorder="1" applyAlignment="1" applyProtection="1">
      <alignment horizontal="center" vertical="center" wrapText="1"/>
      <protection locked="0"/>
    </xf>
    <xf numFmtId="49" fontId="30" fillId="0" borderId="11" xfId="0" applyNumberFormat="1" applyFont="1" applyFill="1" applyBorder="1" applyAlignment="1" applyProtection="1">
      <alignment horizontal="center" vertical="center" wrapText="1"/>
      <protection locked="0"/>
    </xf>
    <xf numFmtId="49" fontId="30" fillId="0" borderId="15" xfId="0" applyNumberFormat="1" applyFont="1" applyFill="1" applyBorder="1" applyAlignment="1" applyProtection="1">
      <alignment horizontal="center" vertical="center" wrapText="1"/>
      <protection locked="0"/>
    </xf>
    <xf numFmtId="0" fontId="41" fillId="0" borderId="11" xfId="0" applyFont="1" applyFill="1" applyBorder="1" applyAlignment="1" applyProtection="1">
      <alignment horizontal="left" vertical="center" wrapText="1"/>
      <protection locked="0"/>
    </xf>
    <xf numFmtId="0" fontId="41" fillId="0" borderId="15" xfId="0" applyFont="1" applyFill="1" applyBorder="1" applyAlignment="1" applyProtection="1">
      <alignment horizontal="left" vertical="center" wrapText="1"/>
      <protection locked="0"/>
    </xf>
    <xf numFmtId="0" fontId="41" fillId="0" borderId="12" xfId="0" applyFont="1" applyFill="1" applyBorder="1" applyAlignment="1" applyProtection="1">
      <alignment horizontal="left" vertical="center" wrapText="1"/>
      <protection locked="0"/>
    </xf>
    <xf numFmtId="0" fontId="45" fillId="0" borderId="11" xfId="0" applyFont="1" applyFill="1" applyBorder="1" applyAlignment="1" applyProtection="1">
      <alignment horizontal="left" vertical="center" wrapText="1"/>
      <protection locked="0"/>
    </xf>
    <xf numFmtId="0" fontId="45" fillId="0" borderId="15" xfId="0" applyFont="1" applyFill="1" applyBorder="1" applyAlignment="1" applyProtection="1">
      <alignment horizontal="left" vertical="center" wrapText="1"/>
      <protection locked="0"/>
    </xf>
    <xf numFmtId="0" fontId="45" fillId="0" borderId="12" xfId="0" applyFont="1" applyFill="1" applyBorder="1" applyAlignment="1" applyProtection="1">
      <alignment horizontal="left"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33" fillId="0" borderId="11" xfId="0" applyFont="1" applyFill="1" applyBorder="1" applyAlignment="1" applyProtection="1">
      <alignment horizontal="left" vertical="center" wrapText="1"/>
      <protection locked="0"/>
    </xf>
    <xf numFmtId="0" fontId="33" fillId="0" borderId="15" xfId="0" applyFont="1" applyFill="1" applyBorder="1" applyAlignment="1" applyProtection="1">
      <alignment horizontal="left" vertical="center" wrapText="1"/>
      <protection locked="0"/>
    </xf>
    <xf numFmtId="0" fontId="33" fillId="0" borderId="12"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center" vertical="center" wrapText="1"/>
      <protection locked="0"/>
    </xf>
    <xf numFmtId="0" fontId="29" fillId="0" borderId="15"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32" fillId="0" borderId="0" xfId="0" applyFont="1" applyFill="1" applyAlignment="1" applyProtection="1">
      <alignment horizontal="center"/>
      <protection locked="0"/>
    </xf>
    <xf numFmtId="0" fontId="30" fillId="0" borderId="0" xfId="0" applyFont="1" applyFill="1" applyAlignment="1" applyProtection="1">
      <alignment horizontal="center"/>
      <protection locked="0"/>
    </xf>
    <xf numFmtId="0" fontId="31" fillId="0" borderId="0" xfId="0" applyFont="1" applyFill="1" applyAlignment="1" applyProtection="1">
      <alignment horizontal="center"/>
      <protection locked="0"/>
    </xf>
    <xf numFmtId="0" fontId="89" fillId="0" borderId="0" xfId="0" applyFont="1" applyAlignment="1">
      <alignment horizontal="center" vertical="center" wrapText="1"/>
    </xf>
    <xf numFmtId="0" fontId="20" fillId="0" borderId="10" xfId="51" applyFont="1" applyFill="1" applyBorder="1" applyAlignment="1" applyProtection="1">
      <alignment horizontal="center" vertical="center"/>
      <protection locked="0"/>
    </xf>
    <xf numFmtId="0" fontId="26" fillId="0" borderId="10" xfId="1" applyFont="1" applyFill="1" applyBorder="1" applyAlignment="1" applyProtection="1">
      <alignment horizontal="center" vertical="center" wrapText="1"/>
      <protection locked="0"/>
    </xf>
    <xf numFmtId="0" fontId="29" fillId="25" borderId="11" xfId="0" applyFont="1" applyFill="1" applyBorder="1" applyAlignment="1" applyProtection="1">
      <alignment horizontal="center" vertical="center" wrapText="1"/>
      <protection locked="0"/>
    </xf>
    <xf numFmtId="0" fontId="29" fillId="25" borderId="15" xfId="0" applyFont="1" applyFill="1" applyBorder="1" applyAlignment="1" applyProtection="1">
      <alignment horizontal="center" vertical="center" wrapText="1"/>
      <protection locked="0"/>
    </xf>
    <xf numFmtId="0" fontId="29" fillId="25" borderId="12" xfId="0" applyFont="1" applyFill="1" applyBorder="1" applyAlignment="1" applyProtection="1">
      <alignment horizontal="center" vertical="center" wrapText="1"/>
      <protection locked="0"/>
    </xf>
    <xf numFmtId="0" fontId="34" fillId="0" borderId="0" xfId="0" applyFont="1" applyAlignment="1" applyProtection="1">
      <alignment horizontal="center" vertical="center"/>
      <protection locked="0"/>
    </xf>
    <xf numFmtId="0" fontId="113" fillId="0" borderId="0" xfId="0" applyFont="1" applyAlignment="1" applyProtection="1">
      <alignment horizontal="center"/>
      <protection locked="0"/>
    </xf>
    <xf numFmtId="0" fontId="28" fillId="0" borderId="0" xfId="51" applyFont="1" applyFill="1" applyBorder="1" applyAlignment="1" applyProtection="1">
      <alignment horizontal="justify" vertical="center"/>
      <protection locked="0"/>
    </xf>
    <xf numFmtId="0" fontId="22" fillId="0" borderId="0" xfId="51" applyFont="1" applyFill="1" applyBorder="1" applyAlignment="1" applyProtection="1">
      <alignment horizontal="center"/>
      <protection locked="0"/>
    </xf>
    <xf numFmtId="0" fontId="115" fillId="0" borderId="10" xfId="0" quotePrefix="1" applyFont="1" applyBorder="1" applyAlignment="1" applyProtection="1">
      <alignment horizontal="center" vertical="center" wrapText="1"/>
      <protection locked="0"/>
    </xf>
    <xf numFmtId="0" fontId="115" fillId="0" borderId="10" xfId="0" quotePrefix="1" applyFont="1" applyBorder="1" applyAlignment="1">
      <alignment horizontal="center" vertical="center" wrapText="1"/>
    </xf>
    <xf numFmtId="0" fontId="0" fillId="0" borderId="10" xfId="0" applyBorder="1" applyAlignment="1" applyProtection="1">
      <alignment horizontal="center" vertical="center"/>
      <protection locked="0"/>
    </xf>
    <xf numFmtId="0" fontId="32" fillId="0" borderId="22" xfId="0" applyFont="1" applyFill="1" applyBorder="1" applyAlignment="1">
      <alignment horizontal="left" vertical="center" wrapText="1"/>
    </xf>
    <xf numFmtId="0" fontId="32" fillId="0" borderId="17" xfId="0" applyFont="1" applyFill="1" applyBorder="1" applyAlignment="1">
      <alignment horizontal="left" vertical="center" wrapText="1"/>
    </xf>
    <xf numFmtId="0" fontId="31" fillId="0" borderId="10" xfId="0" applyFont="1" applyBorder="1" applyAlignment="1" applyProtection="1">
      <alignment horizontal="center" vertical="center" wrapText="1"/>
      <protection locked="0"/>
    </xf>
    <xf numFmtId="0" fontId="31" fillId="0" borderId="15" xfId="0" applyFont="1" applyBorder="1" applyAlignment="1" applyProtection="1">
      <alignment vertical="center" wrapText="1"/>
      <protection locked="0"/>
    </xf>
    <xf numFmtId="0" fontId="31" fillId="0" borderId="12" xfId="0" applyFont="1" applyBorder="1" applyAlignment="1" applyProtection="1">
      <alignment vertical="center" wrapText="1"/>
      <protection locked="0"/>
    </xf>
    <xf numFmtId="0" fontId="88" fillId="0" borderId="10" xfId="0" applyFont="1" applyFill="1" applyBorder="1" applyAlignment="1" applyProtection="1">
      <alignment horizontal="left" vertical="center" wrapText="1"/>
      <protection locked="0"/>
    </xf>
    <xf numFmtId="0" fontId="32" fillId="0" borderId="10" xfId="0" applyFont="1" applyFill="1" applyBorder="1" applyAlignment="1">
      <alignment horizontal="left" vertical="center" wrapText="1"/>
    </xf>
    <xf numFmtId="9" fontId="29" fillId="0" borderId="11" xfId="0" applyNumberFormat="1" applyFont="1" applyFill="1" applyBorder="1" applyAlignment="1" applyProtection="1">
      <alignment horizontal="center" vertical="center" wrapText="1"/>
      <protection locked="0"/>
    </xf>
    <xf numFmtId="0" fontId="32" fillId="26" borderId="10" xfId="0" applyFont="1" applyFill="1" applyBorder="1" applyAlignment="1">
      <alignment horizontal="left" vertical="center" wrapText="1"/>
    </xf>
    <xf numFmtId="0" fontId="32" fillId="0" borderId="11" xfId="0" applyFont="1" applyFill="1" applyBorder="1" applyAlignment="1">
      <alignment horizontal="left" vertical="center" wrapText="1"/>
    </xf>
    <xf numFmtId="0" fontId="32" fillId="0" borderId="15" xfId="0" applyFont="1" applyFill="1" applyBorder="1" applyAlignment="1">
      <alignment horizontal="left" vertical="center" wrapText="1"/>
    </xf>
    <xf numFmtId="0" fontId="32" fillId="0" borderId="12" xfId="0" applyFont="1" applyFill="1" applyBorder="1" applyAlignment="1">
      <alignment horizontal="left" vertical="center" wrapText="1"/>
    </xf>
    <xf numFmtId="165" fontId="36" fillId="0" borderId="11" xfId="0" applyNumberFormat="1" applyFont="1" applyBorder="1" applyAlignment="1" applyProtection="1">
      <alignment horizontal="center" vertical="center" wrapText="1"/>
      <protection locked="0"/>
    </xf>
    <xf numFmtId="0" fontId="25" fillId="0" borderId="11" xfId="0" applyFont="1" applyFill="1" applyBorder="1" applyAlignment="1" applyProtection="1">
      <alignment vertical="center" wrapText="1"/>
      <protection locked="0"/>
    </xf>
    <xf numFmtId="0" fontId="25" fillId="0" borderId="15" xfId="0" applyFont="1" applyFill="1" applyBorder="1" applyAlignment="1" applyProtection="1">
      <alignment vertical="center" wrapText="1"/>
      <protection locked="0"/>
    </xf>
    <xf numFmtId="0" fontId="25" fillId="0" borderId="12" xfId="0" applyFont="1" applyFill="1" applyBorder="1" applyAlignment="1" applyProtection="1">
      <alignment vertical="center" wrapText="1"/>
      <protection locked="0"/>
    </xf>
    <xf numFmtId="0" fontId="25" fillId="0" borderId="0" xfId="0" applyFont="1" applyAlignment="1" applyProtection="1">
      <alignment horizontal="center"/>
      <protection locked="0"/>
    </xf>
    <xf numFmtId="0" fontId="27" fillId="0" borderId="0" xfId="0" applyFont="1" applyAlignment="1" applyProtection="1">
      <alignment horizontal="center"/>
      <protection locked="0"/>
    </xf>
    <xf numFmtId="0" fontId="25" fillId="0" borderId="0" xfId="0" applyFont="1" applyProtection="1">
      <protection locked="0"/>
    </xf>
    <xf numFmtId="0" fontId="32" fillId="0" borderId="11" xfId="0" applyFont="1" applyFill="1" applyBorder="1" applyAlignment="1">
      <alignment vertical="center" wrapText="1"/>
    </xf>
    <xf numFmtId="0" fontId="32" fillId="26" borderId="11" xfId="0" applyFont="1" applyFill="1" applyBorder="1" applyAlignment="1">
      <alignment vertical="center" wrapText="1"/>
    </xf>
    <xf numFmtId="0" fontId="25" fillId="0" borderId="11" xfId="0" applyFont="1" applyFill="1" applyBorder="1" applyAlignment="1" applyProtection="1">
      <alignment horizontal="left" vertical="center" wrapText="1"/>
      <protection locked="0"/>
    </xf>
    <xf numFmtId="0" fontId="25" fillId="0" borderId="15" xfId="0" applyFont="1" applyFill="1" applyBorder="1" applyAlignment="1" applyProtection="1">
      <alignment horizontal="left" vertical="center" wrapText="1"/>
      <protection locked="0"/>
    </xf>
    <xf numFmtId="0" fontId="25" fillId="0" borderId="12" xfId="0" applyFont="1" applyFill="1" applyBorder="1" applyAlignment="1" applyProtection="1">
      <alignment horizontal="left" vertical="center" wrapText="1"/>
      <protection locked="0"/>
    </xf>
    <xf numFmtId="0" fontId="29" fillId="0" borderId="11" xfId="0" quotePrefix="1" applyFont="1" applyFill="1" applyBorder="1" applyAlignment="1" applyProtection="1">
      <alignment horizontal="left" vertical="center" wrapText="1"/>
      <protection locked="0"/>
    </xf>
    <xf numFmtId="0" fontId="29" fillId="35" borderId="10" xfId="0" applyFont="1" applyFill="1" applyBorder="1" applyAlignment="1" applyProtection="1">
      <alignment horizontal="center" vertical="center" wrapText="1"/>
      <protection locked="0"/>
    </xf>
    <xf numFmtId="0" fontId="25" fillId="0" borderId="11" xfId="0" applyFont="1" applyFill="1" applyBorder="1" applyAlignment="1" applyProtection="1">
      <alignment vertical="center" wrapText="1"/>
      <protection locked="0"/>
    </xf>
    <xf numFmtId="49" fontId="38" fillId="0" borderId="0" xfId="51" applyNumberFormat="1" applyFont="1" applyFill="1" applyAlignment="1" applyProtection="1">
      <alignment vertical="top" wrapText="1"/>
      <protection locked="0"/>
    </xf>
    <xf numFmtId="49" fontId="24" fillId="0" borderId="0" xfId="51" applyNumberFormat="1" applyFont="1" applyFill="1" applyAlignment="1" applyProtection="1">
      <alignment horizontal="center" vertical="center"/>
      <protection locked="0"/>
    </xf>
    <xf numFmtId="0" fontId="28" fillId="0" borderId="32" xfId="51" applyFont="1" applyFill="1" applyBorder="1" applyAlignment="1" applyProtection="1">
      <alignment horizontal="center" vertical="center" wrapText="1"/>
      <protection locked="0"/>
    </xf>
    <xf numFmtId="49" fontId="36" fillId="0" borderId="10" xfId="51" applyNumberFormat="1" applyFont="1" applyFill="1" applyBorder="1" applyAlignment="1" applyProtection="1">
      <alignment horizontal="center" vertical="center" wrapText="1"/>
      <protection locked="0"/>
    </xf>
    <xf numFmtId="49" fontId="36" fillId="0" borderId="33" xfId="51" applyNumberFormat="1" applyFont="1" applyFill="1" applyBorder="1" applyAlignment="1" applyProtection="1">
      <alignment horizontal="center" vertical="center" wrapText="1"/>
      <protection locked="0"/>
    </xf>
    <xf numFmtId="9" fontId="25" fillId="0" borderId="33" xfId="0" applyNumberFormat="1" applyFont="1" applyBorder="1" applyAlignment="1" applyProtection="1">
      <alignment horizontal="center" vertical="center" wrapText="1"/>
      <protection locked="0"/>
    </xf>
    <xf numFmtId="9" fontId="25" fillId="0" borderId="15" xfId="0" applyNumberFormat="1" applyFont="1" applyBorder="1" applyAlignment="1" applyProtection="1">
      <alignment horizontal="center" vertical="center" wrapText="1"/>
      <protection locked="0"/>
    </xf>
    <xf numFmtId="0" fontId="52" fillId="0" borderId="10" xfId="0" applyNumberFormat="1" applyFont="1" applyFill="1" applyBorder="1" applyAlignment="1" applyProtection="1">
      <alignment horizontal="center" vertical="center"/>
      <protection locked="0"/>
    </xf>
    <xf numFmtId="9" fontId="39" fillId="0" borderId="33" xfId="0" applyNumberFormat="1" applyFont="1" applyBorder="1" applyAlignment="1" applyProtection="1">
      <alignment horizontal="center" vertical="center" wrapText="1"/>
      <protection locked="0"/>
    </xf>
    <xf numFmtId="9" fontId="39" fillId="0" borderId="15" xfId="0" applyNumberFormat="1" applyFont="1" applyBorder="1" applyAlignment="1" applyProtection="1">
      <alignment horizontal="center" vertical="center" wrapText="1"/>
      <protection locked="0"/>
    </xf>
    <xf numFmtId="165" fontId="52" fillId="0" borderId="10" xfId="1" quotePrefix="1" applyNumberFormat="1" applyFont="1" applyFill="1" applyBorder="1" applyAlignment="1" applyProtection="1">
      <alignment horizontal="center" vertical="center"/>
    </xf>
    <xf numFmtId="9" fontId="52" fillId="0" borderId="10" xfId="1" applyNumberFormat="1" applyFont="1" applyFill="1" applyBorder="1" applyAlignment="1" applyProtection="1">
      <alignment horizontal="center" vertical="center"/>
    </xf>
    <xf numFmtId="9" fontId="31" fillId="0" borderId="10" xfId="51" applyNumberFormat="1" applyFont="1" applyFill="1" applyBorder="1" applyAlignment="1" applyProtection="1">
      <alignment horizontal="center" vertical="center"/>
      <protection locked="0"/>
    </xf>
    <xf numFmtId="9" fontId="69" fillId="0" borderId="10" xfId="1" applyNumberFormat="1" applyFont="1" applyFill="1" applyBorder="1" applyAlignment="1" applyProtection="1">
      <alignment horizontal="center" vertical="center"/>
    </xf>
    <xf numFmtId="0" fontId="78" fillId="0" borderId="10" xfId="51" applyFont="1" applyFill="1" applyBorder="1" applyAlignment="1" applyProtection="1">
      <alignment horizontal="center" vertical="center"/>
    </xf>
    <xf numFmtId="0" fontId="92" fillId="0" borderId="10" xfId="0" applyNumberFormat="1" applyFont="1" applyFill="1" applyBorder="1" applyAlignment="1" applyProtection="1">
      <alignment horizontal="center" vertical="center"/>
      <protection locked="0"/>
    </xf>
    <xf numFmtId="49" fontId="31" fillId="0" borderId="0" xfId="0" applyNumberFormat="1" applyFont="1" applyAlignment="1" applyProtection="1">
      <alignment horizontal="center" vertical="center"/>
      <protection locked="0"/>
    </xf>
    <xf numFmtId="49" fontId="0" fillId="0" borderId="0" xfId="0" applyNumberFormat="1" applyAlignment="1" applyProtection="1">
      <alignment horizontal="center" vertical="center"/>
      <protection locked="0"/>
    </xf>
    <xf numFmtId="49" fontId="27" fillId="0" borderId="11" xfId="0" applyNumberFormat="1" applyFont="1" applyBorder="1" applyAlignment="1" applyProtection="1">
      <alignment horizontal="center" vertical="center" wrapText="1"/>
      <protection locked="0"/>
    </xf>
    <xf numFmtId="49" fontId="27" fillId="0" borderId="12" xfId="0" applyNumberFormat="1" applyFont="1" applyBorder="1" applyAlignment="1" applyProtection="1">
      <alignment horizontal="center" vertical="center" wrapText="1"/>
      <protection locked="0"/>
    </xf>
    <xf numFmtId="0" fontId="29" fillId="0" borderId="14" xfId="0" applyFont="1" applyFill="1" applyBorder="1" applyAlignment="1" applyProtection="1">
      <alignment horizontal="center" vertical="center" wrapText="1"/>
      <protection locked="0"/>
    </xf>
    <xf numFmtId="0" fontId="21" fillId="0" borderId="22" xfId="0" applyFont="1" applyFill="1" applyBorder="1" applyAlignment="1" applyProtection="1">
      <alignment horizontal="left" vertical="center" wrapText="1"/>
      <protection locked="0"/>
    </xf>
    <xf numFmtId="0" fontId="21" fillId="0" borderId="17" xfId="0" applyFont="1" applyFill="1" applyBorder="1" applyAlignment="1" applyProtection="1">
      <alignment horizontal="left" vertical="center" wrapText="1"/>
      <protection locked="0"/>
    </xf>
    <xf numFmtId="0" fontId="21" fillId="0" borderId="23" xfId="0" applyFont="1" applyFill="1" applyBorder="1" applyAlignment="1" applyProtection="1">
      <alignment horizontal="left" vertical="center" wrapText="1"/>
      <protection locked="0"/>
    </xf>
    <xf numFmtId="49" fontId="25" fillId="0" borderId="11" xfId="0" quotePrefix="1" applyNumberFormat="1" applyFont="1" applyBorder="1" applyAlignment="1" applyProtection="1">
      <alignment horizontal="center" vertical="center" wrapText="1"/>
      <protection locked="0"/>
    </xf>
    <xf numFmtId="49" fontId="25" fillId="0" borderId="12" xfId="0" quotePrefix="1" applyNumberFormat="1" applyFont="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0" fontId="21" fillId="0" borderId="24" xfId="0" applyFont="1" applyFill="1" applyBorder="1" applyAlignment="1" applyProtection="1">
      <alignment horizontal="left" vertical="center" wrapText="1"/>
      <protection locked="0"/>
    </xf>
    <xf numFmtId="0" fontId="21" fillId="0" borderId="16" xfId="0" applyFont="1" applyFill="1" applyBorder="1" applyAlignment="1" applyProtection="1">
      <alignment horizontal="left" vertical="center" wrapText="1"/>
      <protection locked="0"/>
    </xf>
    <xf numFmtId="0" fontId="21" fillId="0" borderId="25" xfId="0" applyFont="1" applyFill="1" applyBorder="1" applyAlignment="1" applyProtection="1">
      <alignment horizontal="left" vertical="center" wrapText="1"/>
      <protection locked="0"/>
    </xf>
    <xf numFmtId="0" fontId="0" fillId="25" borderId="0" xfId="0" applyFill="1" applyProtection="1">
      <protection locked="0"/>
    </xf>
    <xf numFmtId="0" fontId="21" fillId="0" borderId="10" xfId="0" applyFont="1" applyFill="1" applyBorder="1" applyAlignment="1" applyProtection="1">
      <alignment vertical="center" wrapText="1"/>
      <protection locked="0"/>
    </xf>
    <xf numFmtId="0" fontId="20" fillId="0" borderId="10" xfId="0" applyFont="1" applyFill="1" applyBorder="1" applyAlignment="1" applyProtection="1">
      <alignment vertical="center" wrapText="1"/>
      <protection locked="0"/>
    </xf>
    <xf numFmtId="0" fontId="94" fillId="0" borderId="22" xfId="0" applyFont="1" applyFill="1" applyBorder="1" applyAlignment="1" applyProtection="1">
      <alignment horizontal="left" vertical="center" wrapText="1"/>
      <protection locked="0"/>
    </xf>
    <xf numFmtId="0" fontId="94" fillId="0" borderId="17" xfId="0" applyFont="1" applyFill="1" applyBorder="1" applyAlignment="1" applyProtection="1">
      <alignment horizontal="left" vertical="center" wrapText="1"/>
      <protection locked="0"/>
    </xf>
    <xf numFmtId="0" fontId="94" fillId="0" borderId="23" xfId="0" applyFont="1" applyFill="1" applyBorder="1" applyAlignment="1" applyProtection="1">
      <alignment horizontal="left" vertical="center" wrapText="1"/>
      <protection locked="0"/>
    </xf>
    <xf numFmtId="0" fontId="29" fillId="0" borderId="22" xfId="0" applyFont="1" applyFill="1" applyBorder="1" applyAlignment="1" applyProtection="1">
      <alignment horizontal="justify" vertical="center" wrapText="1"/>
      <protection locked="0"/>
    </xf>
    <xf numFmtId="0" fontId="25" fillId="0" borderId="22" xfId="0" applyFont="1" applyBorder="1" applyAlignment="1" applyProtection="1">
      <alignment horizontal="center" vertical="center" wrapText="1"/>
      <protection locked="0"/>
    </xf>
    <xf numFmtId="0" fontId="0" fillId="0" borderId="20" xfId="0" applyFill="1" applyBorder="1" applyAlignment="1" applyProtection="1">
      <protection locked="0"/>
    </xf>
    <xf numFmtId="0" fontId="94" fillId="0" borderId="24" xfId="0" applyFont="1" applyFill="1" applyBorder="1" applyAlignment="1" applyProtection="1">
      <alignment horizontal="left" vertical="center" wrapText="1"/>
      <protection locked="0"/>
    </xf>
    <xf numFmtId="0" fontId="94" fillId="0" borderId="16" xfId="0" applyFont="1" applyFill="1" applyBorder="1" applyAlignment="1" applyProtection="1">
      <alignment horizontal="left" vertical="center" wrapText="1"/>
      <protection locked="0"/>
    </xf>
    <xf numFmtId="0" fontId="94" fillId="0" borderId="25" xfId="0" applyFont="1" applyFill="1" applyBorder="1" applyAlignment="1" applyProtection="1">
      <alignment horizontal="left" vertical="center" wrapText="1"/>
      <protection locked="0"/>
    </xf>
    <xf numFmtId="0" fontId="21" fillId="0" borderId="14" xfId="0" applyFont="1" applyFill="1" applyBorder="1" applyAlignment="1" applyProtection="1">
      <alignment vertical="center" wrapText="1"/>
      <protection locked="0"/>
    </xf>
    <xf numFmtId="49" fontId="25" fillId="0" borderId="22" xfId="0" quotePrefix="1" applyNumberFormat="1" applyFont="1" applyBorder="1" applyAlignment="1" applyProtection="1">
      <alignment horizontal="center" vertical="center" wrapText="1"/>
      <protection locked="0"/>
    </xf>
    <xf numFmtId="49" fontId="25" fillId="0" borderId="23" xfId="0" quotePrefix="1" applyNumberFormat="1" applyFont="1" applyBorder="1" applyAlignment="1" applyProtection="1">
      <alignment horizontal="center" vertical="center" wrapText="1"/>
      <protection locked="0"/>
    </xf>
    <xf numFmtId="9" fontId="39" fillId="0" borderId="22" xfId="0" applyNumberFormat="1" applyFont="1" applyBorder="1" applyAlignment="1" applyProtection="1">
      <alignment horizontal="center" vertical="center" wrapText="1"/>
      <protection locked="0"/>
    </xf>
    <xf numFmtId="0" fontId="31" fillId="0" borderId="22" xfId="0" applyFont="1" applyBorder="1" applyAlignment="1" applyProtection="1">
      <alignment horizontal="left" vertical="center" wrapText="1"/>
      <protection locked="0"/>
    </xf>
    <xf numFmtId="0" fontId="31" fillId="0" borderId="17" xfId="0" applyFont="1" applyBorder="1" applyAlignment="1" applyProtection="1">
      <alignment horizontal="left" vertical="center" wrapText="1"/>
      <protection locked="0"/>
    </xf>
    <xf numFmtId="0" fontId="31" fillId="0" borderId="23" xfId="0" applyFont="1" applyBorder="1" applyAlignment="1" applyProtection="1">
      <alignment horizontal="left" vertical="center" wrapText="1"/>
      <protection locked="0"/>
    </xf>
    <xf numFmtId="0" fontId="29" fillId="0" borderId="34" xfId="0" applyFont="1" applyFill="1" applyBorder="1" applyAlignment="1" applyProtection="1">
      <alignment horizontal="center" vertical="center" wrapText="1"/>
      <protection locked="0"/>
    </xf>
    <xf numFmtId="0" fontId="21" fillId="0" borderId="35" xfId="0" applyFont="1" applyFill="1" applyBorder="1" applyAlignment="1" applyProtection="1">
      <alignment horizontal="left" vertical="center" wrapText="1"/>
      <protection locked="0"/>
    </xf>
    <xf numFmtId="0" fontId="21" fillId="0" borderId="36" xfId="0" applyFont="1" applyFill="1" applyBorder="1" applyAlignment="1" applyProtection="1">
      <alignment horizontal="left" vertical="center" wrapText="1"/>
      <protection locked="0"/>
    </xf>
    <xf numFmtId="0" fontId="21" fillId="0" borderId="37" xfId="0" applyFont="1" applyFill="1" applyBorder="1" applyAlignment="1" applyProtection="1">
      <alignment horizontal="left" vertical="center" wrapText="1"/>
      <protection locked="0"/>
    </xf>
    <xf numFmtId="0" fontId="29" fillId="0" borderId="38" xfId="0" applyFont="1" applyFill="1" applyBorder="1" applyAlignment="1" applyProtection="1">
      <alignment horizontal="justify" vertical="center" wrapText="1"/>
      <protection locked="0"/>
    </xf>
    <xf numFmtId="49" fontId="25" fillId="0" borderId="38" xfId="0" quotePrefix="1" applyNumberFormat="1" applyFont="1" applyBorder="1" applyAlignment="1" applyProtection="1">
      <alignment horizontal="center" vertical="center" wrapText="1"/>
      <protection locked="0"/>
    </xf>
    <xf numFmtId="49" fontId="25" fillId="0" borderId="39" xfId="0" quotePrefix="1" applyNumberFormat="1" applyFont="1" applyBorder="1" applyAlignment="1" applyProtection="1">
      <alignment horizontal="center" vertical="center" wrapText="1"/>
      <protection locked="0"/>
    </xf>
    <xf numFmtId="9" fontId="39" fillId="0" borderId="38" xfId="0" applyNumberFormat="1" applyFont="1" applyBorder="1" applyAlignment="1" applyProtection="1">
      <alignment horizontal="center" vertical="center" wrapText="1"/>
      <protection locked="0"/>
    </xf>
    <xf numFmtId="0" fontId="31" fillId="0" borderId="35" xfId="0" applyFont="1" applyBorder="1" applyAlignment="1" applyProtection="1">
      <alignment horizontal="left" vertical="center" wrapText="1"/>
      <protection locked="0"/>
    </xf>
    <xf numFmtId="0" fontId="31" fillId="0" borderId="36" xfId="0" applyFont="1" applyBorder="1" applyAlignment="1" applyProtection="1">
      <alignment horizontal="left" vertical="center" wrapText="1"/>
      <protection locked="0"/>
    </xf>
    <xf numFmtId="0" fontId="31" fillId="0" borderId="37" xfId="0" applyFont="1" applyBorder="1" applyAlignment="1" applyProtection="1">
      <alignment horizontal="left" vertical="center" wrapText="1"/>
      <protection locked="0"/>
    </xf>
    <xf numFmtId="0" fontId="29" fillId="0" borderId="24" xfId="0" applyFont="1" applyFill="1" applyBorder="1" applyAlignment="1" applyProtection="1">
      <alignment horizontal="justify" vertical="center" wrapText="1"/>
      <protection locked="0"/>
    </xf>
    <xf numFmtId="49" fontId="25" fillId="0" borderId="24" xfId="0" quotePrefix="1" applyNumberFormat="1" applyFont="1" applyBorder="1" applyAlignment="1" applyProtection="1">
      <alignment horizontal="center" vertical="center" wrapText="1"/>
      <protection locked="0"/>
    </xf>
    <xf numFmtId="49" fontId="25" fillId="0" borderId="25" xfId="0" quotePrefix="1" applyNumberFormat="1" applyFont="1" applyBorder="1" applyAlignment="1" applyProtection="1">
      <alignment horizontal="center" vertical="center" wrapText="1"/>
      <protection locked="0"/>
    </xf>
    <xf numFmtId="0" fontId="31" fillId="0" borderId="10" xfId="0" applyFont="1" applyBorder="1" applyAlignment="1" applyProtection="1">
      <alignment horizontal="left" vertical="center" wrapText="1"/>
      <protection locked="0"/>
    </xf>
    <xf numFmtId="0" fontId="41" fillId="0" borderId="13" xfId="0" applyFont="1" applyFill="1" applyBorder="1" applyAlignment="1" applyProtection="1">
      <alignment vertical="center" wrapText="1"/>
      <protection locked="0"/>
    </xf>
    <xf numFmtId="0" fontId="25" fillId="0" borderId="24" xfId="0" applyFont="1" applyBorder="1" applyAlignment="1" applyProtection="1">
      <alignment horizontal="center" vertical="center" wrapText="1"/>
      <protection locked="0"/>
    </xf>
    <xf numFmtId="0" fontId="31" fillId="0" borderId="24" xfId="0" applyFont="1" applyBorder="1" applyAlignment="1" applyProtection="1">
      <alignment horizontal="left" vertical="center" wrapText="1"/>
      <protection locked="0"/>
    </xf>
    <xf numFmtId="0" fontId="31" fillId="0" borderId="16" xfId="0" applyFont="1" applyBorder="1" applyAlignment="1" applyProtection="1">
      <alignment horizontal="left" vertical="center" wrapText="1"/>
      <protection locked="0"/>
    </xf>
    <xf numFmtId="0" fontId="31" fillId="0" borderId="25" xfId="0" applyFont="1" applyBorder="1" applyAlignment="1" applyProtection="1">
      <alignment horizontal="left" vertical="center" wrapText="1"/>
      <protection locked="0"/>
    </xf>
    <xf numFmtId="0" fontId="94" fillId="0" borderId="11" xfId="0" applyFont="1" applyFill="1" applyBorder="1" applyAlignment="1" applyProtection="1">
      <alignment horizontal="left" vertical="center" wrapText="1"/>
      <protection locked="0"/>
    </xf>
    <xf numFmtId="0" fontId="21" fillId="0" borderId="15" xfId="0" applyFont="1" applyFill="1" applyBorder="1" applyAlignment="1" applyProtection="1">
      <alignment horizontal="left" vertical="center" wrapText="1"/>
      <protection locked="0"/>
    </xf>
    <xf numFmtId="0" fontId="21" fillId="0" borderId="12" xfId="0" applyFont="1" applyFill="1" applyBorder="1" applyAlignment="1" applyProtection="1">
      <alignment horizontal="left" vertical="center" wrapText="1"/>
      <protection locked="0"/>
    </xf>
    <xf numFmtId="49" fontId="25" fillId="0" borderId="0" xfId="0" quotePrefix="1" applyNumberFormat="1" applyFont="1" applyBorder="1" applyAlignment="1" applyProtection="1">
      <alignment horizontal="center" vertical="center"/>
      <protection locked="0"/>
    </xf>
    <xf numFmtId="49" fontId="25" fillId="0" borderId="0" xfId="0" applyNumberFormat="1" applyFont="1" applyBorder="1" applyAlignment="1" applyProtection="1">
      <alignment horizontal="center" vertical="center"/>
      <protection locked="0"/>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omma 2" xfId="41"/>
    <cellStyle name="Check Cell 2" xfId="40"/>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1">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3</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1580030</xdr:colOff>
      <xdr:row>1</xdr:row>
      <xdr:rowOff>22412</xdr:rowOff>
    </xdr:from>
    <xdr:to>
      <xdr:col>1</xdr:col>
      <xdr:colOff>2577353</xdr:colOff>
      <xdr:row>1</xdr:row>
      <xdr:rowOff>22412</xdr:rowOff>
    </xdr:to>
    <xdr:cxnSp macro="">
      <xdr:nvCxnSpPr>
        <xdr:cNvPr id="3" name="Straight Connector 2"/>
        <xdr:cNvCxnSpPr/>
      </xdr:nvCxnSpPr>
      <xdr:spPr>
        <a:xfrm>
          <a:off x="2028265" y="649941"/>
          <a:ext cx="99732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1580030</xdr:colOff>
      <xdr:row>1</xdr:row>
      <xdr:rowOff>22412</xdr:rowOff>
    </xdr:from>
    <xdr:to>
      <xdr:col>1</xdr:col>
      <xdr:colOff>2577353</xdr:colOff>
      <xdr:row>1</xdr:row>
      <xdr:rowOff>22412</xdr:rowOff>
    </xdr:to>
    <xdr:cxnSp macro="">
      <xdr:nvCxnSpPr>
        <xdr:cNvPr id="2" name="Straight Connector 1"/>
        <xdr:cNvCxnSpPr/>
      </xdr:nvCxnSpPr>
      <xdr:spPr>
        <a:xfrm>
          <a:off x="2027705" y="651062"/>
          <a:ext cx="99732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1266264</xdr:colOff>
      <xdr:row>0</xdr:row>
      <xdr:rowOff>627529</xdr:rowOff>
    </xdr:from>
    <xdr:to>
      <xdr:col>2</xdr:col>
      <xdr:colOff>941294</xdr:colOff>
      <xdr:row>0</xdr:row>
      <xdr:rowOff>627529</xdr:rowOff>
    </xdr:to>
    <xdr:cxnSp macro="">
      <xdr:nvCxnSpPr>
        <xdr:cNvPr id="4" name="Straight Connector 3"/>
        <xdr:cNvCxnSpPr/>
      </xdr:nvCxnSpPr>
      <xdr:spPr>
        <a:xfrm>
          <a:off x="1618689"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862853</xdr:colOff>
      <xdr:row>0</xdr:row>
      <xdr:rowOff>627529</xdr:rowOff>
    </xdr:from>
    <xdr:to>
      <xdr:col>2</xdr:col>
      <xdr:colOff>537883</xdr:colOff>
      <xdr:row>0</xdr:row>
      <xdr:rowOff>627529</xdr:rowOff>
    </xdr:to>
    <xdr:cxnSp macro="">
      <xdr:nvCxnSpPr>
        <xdr:cNvPr id="3" name="Straight Connector 2"/>
        <xdr:cNvCxnSpPr/>
      </xdr:nvCxnSpPr>
      <xdr:spPr>
        <a:xfrm>
          <a:off x="1215278"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1428749</xdr:colOff>
      <xdr:row>0</xdr:row>
      <xdr:rowOff>611981</xdr:rowOff>
    </xdr:from>
    <xdr:to>
      <xdr:col>2</xdr:col>
      <xdr:colOff>892968</xdr:colOff>
      <xdr:row>0</xdr:row>
      <xdr:rowOff>619125</xdr:rowOff>
    </xdr:to>
    <xdr:cxnSp macro="">
      <xdr:nvCxnSpPr>
        <xdr:cNvPr id="2" name="Straight Connector 1"/>
        <xdr:cNvCxnSpPr/>
      </xdr:nvCxnSpPr>
      <xdr:spPr>
        <a:xfrm>
          <a:off x="1785937" y="611981"/>
          <a:ext cx="1000125" cy="714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739114</xdr:colOff>
      <xdr:row>1</xdr:row>
      <xdr:rowOff>49306</xdr:rowOff>
    </xdr:from>
    <xdr:to>
      <xdr:col>3</xdr:col>
      <xdr:colOff>180634</xdr:colOff>
      <xdr:row>1</xdr:row>
      <xdr:rowOff>49306</xdr:rowOff>
    </xdr:to>
    <xdr:cxnSp macro="">
      <xdr:nvCxnSpPr>
        <xdr:cNvPr id="2" name="Straight Connector 1">
          <a:extLst/>
        </xdr:cNvPr>
        <xdr:cNvCxnSpPr/>
      </xdr:nvCxnSpPr>
      <xdr:spPr>
        <a:xfrm>
          <a:off x="2487232" y="643218"/>
          <a:ext cx="84225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1344706</xdr:colOff>
      <xdr:row>0</xdr:row>
      <xdr:rowOff>829235</xdr:rowOff>
    </xdr:from>
    <xdr:to>
      <xdr:col>2</xdr:col>
      <xdr:colOff>918882</xdr:colOff>
      <xdr:row>0</xdr:row>
      <xdr:rowOff>829235</xdr:rowOff>
    </xdr:to>
    <xdr:cxnSp macro="">
      <xdr:nvCxnSpPr>
        <xdr:cNvPr id="3" name="Straight Connector 2"/>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3" name="Straight Connector 2"/>
        <xdr:cNvCxnSpPr/>
      </xdr:nvCxnSpPr>
      <xdr:spPr>
        <a:xfrm>
          <a:off x="1057275" y="635373"/>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4" name="Straight Connector 3"/>
        <xdr:cNvCxnSpPr/>
      </xdr:nvCxnSpPr>
      <xdr:spPr>
        <a:xfrm>
          <a:off x="1247775" y="635373"/>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907677</xdr:colOff>
      <xdr:row>0</xdr:row>
      <xdr:rowOff>829235</xdr:rowOff>
    </xdr:from>
    <xdr:to>
      <xdr:col>3</xdr:col>
      <xdr:colOff>11206</xdr:colOff>
      <xdr:row>0</xdr:row>
      <xdr:rowOff>829236</xdr:rowOff>
    </xdr:to>
    <xdr:cxnSp macro="">
      <xdr:nvCxnSpPr>
        <xdr:cNvPr id="2" name="Straight Connector 1"/>
        <xdr:cNvCxnSpPr/>
      </xdr:nvCxnSpPr>
      <xdr:spPr>
        <a:xfrm>
          <a:off x="1212477" y="829235"/>
          <a:ext cx="155145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1255059</xdr:colOff>
      <xdr:row>1</xdr:row>
      <xdr:rowOff>11206</xdr:rowOff>
    </xdr:from>
    <xdr:to>
      <xdr:col>2</xdr:col>
      <xdr:colOff>627530</xdr:colOff>
      <xdr:row>1</xdr:row>
      <xdr:rowOff>11207</xdr:rowOff>
    </xdr:to>
    <xdr:cxnSp macro="">
      <xdr:nvCxnSpPr>
        <xdr:cNvPr id="3" name="Straight Connector 2"/>
        <xdr:cNvCxnSpPr/>
      </xdr:nvCxnSpPr>
      <xdr:spPr>
        <a:xfrm flipV="1">
          <a:off x="1607484" y="830356"/>
          <a:ext cx="109649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1255059</xdr:colOff>
      <xdr:row>1</xdr:row>
      <xdr:rowOff>11206</xdr:rowOff>
    </xdr:from>
    <xdr:to>
      <xdr:col>2</xdr:col>
      <xdr:colOff>627530</xdr:colOff>
      <xdr:row>1</xdr:row>
      <xdr:rowOff>11207</xdr:rowOff>
    </xdr:to>
    <xdr:cxnSp macro="">
      <xdr:nvCxnSpPr>
        <xdr:cNvPr id="4" name="Straight Connector 3"/>
        <xdr:cNvCxnSpPr/>
      </xdr:nvCxnSpPr>
      <xdr:spPr>
        <a:xfrm flipV="1">
          <a:off x="1607484" y="830356"/>
          <a:ext cx="109649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3</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1344706</xdr:colOff>
      <xdr:row>0</xdr:row>
      <xdr:rowOff>829235</xdr:rowOff>
    </xdr:from>
    <xdr:to>
      <xdr:col>2</xdr:col>
      <xdr:colOff>918882</xdr:colOff>
      <xdr:row>0</xdr:row>
      <xdr:rowOff>829235</xdr:rowOff>
    </xdr:to>
    <xdr:cxnSp macro="">
      <xdr:nvCxnSpPr>
        <xdr:cNvPr id="3" name="Straight Connector 2"/>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678656</xdr:colOff>
      <xdr:row>1</xdr:row>
      <xdr:rowOff>11906</xdr:rowOff>
    </xdr:from>
    <xdr:to>
      <xdr:col>2</xdr:col>
      <xdr:colOff>809625</xdr:colOff>
      <xdr:row>1</xdr:row>
      <xdr:rowOff>23812</xdr:rowOff>
    </xdr:to>
    <xdr:cxnSp macro="">
      <xdr:nvCxnSpPr>
        <xdr:cNvPr id="2" name="Straight Connector 1"/>
        <xdr:cNvCxnSpPr/>
      </xdr:nvCxnSpPr>
      <xdr:spPr>
        <a:xfrm flipV="1">
          <a:off x="1097756" y="602456"/>
          <a:ext cx="1997869"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1319893</xdr:colOff>
      <xdr:row>0</xdr:row>
      <xdr:rowOff>612321</xdr:rowOff>
    </xdr:from>
    <xdr:to>
      <xdr:col>2</xdr:col>
      <xdr:colOff>312965</xdr:colOff>
      <xdr:row>0</xdr:row>
      <xdr:rowOff>612321</xdr:rowOff>
    </xdr:to>
    <xdr:cxnSp macro="">
      <xdr:nvCxnSpPr>
        <xdr:cNvPr id="2" name="Straight Connector 1"/>
        <xdr:cNvCxnSpPr/>
      </xdr:nvCxnSpPr>
      <xdr:spPr>
        <a:xfrm>
          <a:off x="1672318" y="612321"/>
          <a:ext cx="7742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896470</xdr:colOff>
      <xdr:row>1</xdr:row>
      <xdr:rowOff>44823</xdr:rowOff>
    </xdr:from>
    <xdr:to>
      <xdr:col>2</xdr:col>
      <xdr:colOff>818029</xdr:colOff>
      <xdr:row>1</xdr:row>
      <xdr:rowOff>44823</xdr:rowOff>
    </xdr:to>
    <xdr:cxnSp macro="">
      <xdr:nvCxnSpPr>
        <xdr:cNvPr id="2" name="Straight Connector 1"/>
        <xdr:cNvCxnSpPr/>
      </xdr:nvCxnSpPr>
      <xdr:spPr>
        <a:xfrm>
          <a:off x="1248895" y="635373"/>
          <a:ext cx="1655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37" customWidth="1"/>
    <col min="6" max="6" width="9.7109375" style="37" customWidth="1"/>
    <col min="7" max="7" width="9.140625" style="37" customWidth="1"/>
    <col min="8" max="11" width="10" style="37"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1008" t="s">
        <v>248</v>
      </c>
      <c r="B1" s="1008"/>
      <c r="C1" s="1008"/>
      <c r="D1" s="1008"/>
      <c r="E1" s="1008"/>
      <c r="F1" s="9"/>
      <c r="G1" s="9"/>
      <c r="H1" s="9"/>
      <c r="I1" s="9"/>
      <c r="J1" s="9"/>
      <c r="K1" s="9"/>
      <c r="L1" s="3"/>
      <c r="M1" s="3"/>
      <c r="N1" s="3"/>
    </row>
    <row r="2" spans="1:14" ht="7.5" customHeight="1" x14ac:dyDescent="0.25">
      <c r="A2" s="35"/>
      <c r="B2" s="35"/>
      <c r="C2" s="9"/>
      <c r="D2" s="3"/>
      <c r="E2" s="9"/>
      <c r="F2" s="9"/>
      <c r="G2" s="9"/>
      <c r="H2" s="9"/>
      <c r="I2" s="9"/>
      <c r="J2" s="9"/>
      <c r="K2" s="9"/>
      <c r="L2" s="3"/>
      <c r="M2" s="3"/>
      <c r="N2" s="3"/>
    </row>
    <row r="3" spans="1:14" ht="21.75" customHeight="1" x14ac:dyDescent="0.3">
      <c r="A3" s="1009" t="s">
        <v>282</v>
      </c>
      <c r="B3" s="1009"/>
      <c r="C3" s="1009"/>
      <c r="D3" s="1009"/>
      <c r="E3" s="1009"/>
      <c r="F3" s="1009"/>
      <c r="G3" s="1009"/>
      <c r="H3" s="1009"/>
      <c r="I3" s="1009"/>
      <c r="J3" s="1009"/>
      <c r="K3" s="1009"/>
      <c r="L3" s="1009"/>
      <c r="M3" s="1009"/>
      <c r="N3" s="1009"/>
    </row>
    <row r="4" spans="1:14" ht="7.5" customHeight="1" x14ac:dyDescent="0.3">
      <c r="A4" s="1010"/>
      <c r="B4" s="1010"/>
      <c r="C4" s="1010"/>
      <c r="D4" s="1010"/>
      <c r="E4" s="1010"/>
      <c r="F4" s="1010"/>
      <c r="G4" s="1010"/>
      <c r="H4" s="1010"/>
      <c r="I4" s="1010"/>
      <c r="J4" s="1010"/>
      <c r="K4" s="1010"/>
      <c r="L4" s="1010"/>
      <c r="M4" s="1010"/>
      <c r="N4" s="1010"/>
    </row>
    <row r="5" spans="1:14" s="1" customFormat="1" ht="21.75" customHeight="1" x14ac:dyDescent="0.25">
      <c r="A5" s="1011" t="s">
        <v>0</v>
      </c>
      <c r="B5" s="1011" t="s">
        <v>1</v>
      </c>
      <c r="C5" s="1017" t="s">
        <v>15</v>
      </c>
      <c r="D5" s="1001" t="s">
        <v>2</v>
      </c>
      <c r="E5" s="1002"/>
      <c r="F5" s="1002"/>
      <c r="G5" s="1002"/>
      <c r="H5" s="1002"/>
      <c r="I5" s="1002"/>
      <c r="J5" s="1002"/>
      <c r="K5" s="1002"/>
      <c r="L5" s="1020"/>
      <c r="M5" s="1021" t="s">
        <v>3</v>
      </c>
      <c r="N5" s="1014" t="s">
        <v>4</v>
      </c>
    </row>
    <row r="6" spans="1:14" s="1" customFormat="1" ht="36.75" customHeight="1" x14ac:dyDescent="0.25">
      <c r="A6" s="1012"/>
      <c r="B6" s="1012"/>
      <c r="C6" s="1018"/>
      <c r="D6" s="1000" t="s">
        <v>249</v>
      </c>
      <c r="E6" s="1000"/>
      <c r="F6" s="1000"/>
      <c r="G6" s="1000"/>
      <c r="H6" s="1001" t="s">
        <v>250</v>
      </c>
      <c r="I6" s="1002"/>
      <c r="J6" s="1002"/>
      <c r="K6" s="1002"/>
      <c r="L6" s="1024" t="s">
        <v>251</v>
      </c>
      <c r="M6" s="1022"/>
      <c r="N6" s="1015"/>
    </row>
    <row r="7" spans="1:14" s="1" customFormat="1" ht="51.95" customHeight="1" x14ac:dyDescent="0.25">
      <c r="A7" s="1013"/>
      <c r="B7" s="1013"/>
      <c r="C7" s="1019"/>
      <c r="D7" s="38" t="s">
        <v>252</v>
      </c>
      <c r="E7" s="6" t="s">
        <v>256</v>
      </c>
      <c r="F7" s="36" t="s">
        <v>283</v>
      </c>
      <c r="G7" s="38" t="s">
        <v>253</v>
      </c>
      <c r="H7" s="38" t="s">
        <v>66</v>
      </c>
      <c r="I7" s="34" t="s">
        <v>67</v>
      </c>
      <c r="J7" s="34" t="s">
        <v>68</v>
      </c>
      <c r="K7" s="34" t="s">
        <v>69</v>
      </c>
      <c r="L7" s="1024"/>
      <c r="M7" s="1023"/>
      <c r="N7" s="1016"/>
    </row>
    <row r="8" spans="1:14" s="18" customFormat="1" ht="15.95" customHeight="1" x14ac:dyDescent="0.25">
      <c r="A8" s="12" t="s">
        <v>16</v>
      </c>
      <c r="B8" s="13"/>
      <c r="C8" s="5">
        <v>0.7</v>
      </c>
      <c r="D8" s="7"/>
      <c r="E8" s="7"/>
      <c r="F8" s="7"/>
      <c r="G8" s="7"/>
      <c r="H8" s="7"/>
      <c r="I8" s="7"/>
      <c r="J8" s="7"/>
      <c r="K8" s="7"/>
      <c r="L8" s="7">
        <f t="shared" ref="L8:L17" si="0">SUM(D8:K8)</f>
        <v>0</v>
      </c>
      <c r="M8" s="8">
        <f t="shared" ref="M8:M17" si="1">C8+L8</f>
        <v>0.7</v>
      </c>
      <c r="N8" s="2">
        <f>IF(M8&gt;=90%,50,IF(AND(80%&lt;=M8,M8&lt;90%),45,IF(AND(70%&lt;=M8,M8&lt;80%),40,IF(AND(60%&lt;=M8,M8&lt;70%),30,IF(AND(50%&lt;=M8,M8&lt;60%),25,IF(M8&lt;50%,0,""))))))</f>
        <v>40</v>
      </c>
    </row>
    <row r="9" spans="1:14" s="18" customFormat="1" ht="15.95" customHeight="1" x14ac:dyDescent="0.25">
      <c r="A9" s="12" t="s">
        <v>17</v>
      </c>
      <c r="B9" s="15"/>
      <c r="C9" s="5">
        <v>0.7</v>
      </c>
      <c r="D9" s="7"/>
      <c r="E9" s="7"/>
      <c r="F9" s="7"/>
      <c r="G9" s="7"/>
      <c r="H9" s="7"/>
      <c r="I9" s="7"/>
      <c r="J9" s="7"/>
      <c r="K9" s="7"/>
      <c r="L9" s="7">
        <f t="shared" si="0"/>
        <v>0</v>
      </c>
      <c r="M9" s="8">
        <f t="shared" si="1"/>
        <v>0.7</v>
      </c>
      <c r="N9" s="2">
        <f t="shared" ref="N9:N17" si="2">IF(M9&gt;=90%,50,IF(AND(80%&lt;=M9,M9&lt;90%),45,IF(AND(70%&lt;=M9,M9&lt;80%),40,IF(AND(60%&lt;=M9,M9&lt;70%),30,IF(AND(50%&lt;=M9,M9&lt;60%),25,IF(M9&lt;50%,0,""))))))</f>
        <v>40</v>
      </c>
    </row>
    <row r="10" spans="1:14" s="18" customFormat="1" ht="15.95" customHeight="1" x14ac:dyDescent="0.25">
      <c r="A10" s="12" t="s">
        <v>18</v>
      </c>
      <c r="B10" s="26"/>
      <c r="C10" s="5">
        <v>0.7</v>
      </c>
      <c r="D10" s="7"/>
      <c r="E10" s="7"/>
      <c r="F10" s="7"/>
      <c r="G10" s="7"/>
      <c r="H10" s="7"/>
      <c r="I10" s="7"/>
      <c r="J10" s="7"/>
      <c r="K10" s="7"/>
      <c r="L10" s="7">
        <f t="shared" si="0"/>
        <v>0</v>
      </c>
      <c r="M10" s="8">
        <f t="shared" si="1"/>
        <v>0.7</v>
      </c>
      <c r="N10" s="2">
        <f t="shared" si="2"/>
        <v>40</v>
      </c>
    </row>
    <row r="11" spans="1:14" s="18" customFormat="1" ht="15.95" customHeight="1" x14ac:dyDescent="0.25">
      <c r="A11" s="12" t="s">
        <v>19</v>
      </c>
      <c r="B11" s="13"/>
      <c r="C11" s="5">
        <v>0.7</v>
      </c>
      <c r="D11" s="7"/>
      <c r="E11" s="7"/>
      <c r="F11" s="7"/>
      <c r="G11" s="7"/>
      <c r="H11" s="7"/>
      <c r="I11" s="7"/>
      <c r="J11" s="7"/>
      <c r="K11" s="7"/>
      <c r="L11" s="7">
        <f t="shared" si="0"/>
        <v>0</v>
      </c>
      <c r="M11" s="8">
        <f t="shared" si="1"/>
        <v>0.7</v>
      </c>
      <c r="N11" s="2">
        <f t="shared" si="2"/>
        <v>40</v>
      </c>
    </row>
    <row r="12" spans="1:14" s="18" customFormat="1" ht="15.95" customHeight="1" x14ac:dyDescent="0.25">
      <c r="A12" s="12" t="s">
        <v>20</v>
      </c>
      <c r="B12" s="27"/>
      <c r="C12" s="5">
        <v>0.7</v>
      </c>
      <c r="D12" s="7"/>
      <c r="E12" s="7"/>
      <c r="F12" s="7"/>
      <c r="G12" s="7"/>
      <c r="H12" s="7"/>
      <c r="I12" s="7"/>
      <c r="J12" s="7"/>
      <c r="K12" s="7"/>
      <c r="L12" s="7">
        <f t="shared" si="0"/>
        <v>0</v>
      </c>
      <c r="M12" s="8">
        <f t="shared" si="1"/>
        <v>0.7</v>
      </c>
      <c r="N12" s="2">
        <f t="shared" si="2"/>
        <v>40</v>
      </c>
    </row>
    <row r="13" spans="1:14" s="18" customFormat="1" ht="15.95" customHeight="1" x14ac:dyDescent="0.25">
      <c r="A13" s="12" t="s">
        <v>21</v>
      </c>
      <c r="B13" s="28"/>
      <c r="C13" s="5">
        <v>0.7</v>
      </c>
      <c r="D13" s="7"/>
      <c r="E13" s="7"/>
      <c r="F13" s="7"/>
      <c r="G13" s="7"/>
      <c r="H13" s="7"/>
      <c r="I13" s="7"/>
      <c r="J13" s="7"/>
      <c r="K13" s="7"/>
      <c r="L13" s="7">
        <f t="shared" si="0"/>
        <v>0</v>
      </c>
      <c r="M13" s="8">
        <f t="shared" si="1"/>
        <v>0.7</v>
      </c>
      <c r="N13" s="2">
        <f t="shared" si="2"/>
        <v>40</v>
      </c>
    </row>
    <row r="14" spans="1:14" s="18" customFormat="1" ht="15.95" customHeight="1" x14ac:dyDescent="0.25">
      <c r="A14" s="12" t="s">
        <v>22</v>
      </c>
      <c r="B14" s="28"/>
      <c r="C14" s="5">
        <v>0.7</v>
      </c>
      <c r="D14" s="7"/>
      <c r="E14" s="7"/>
      <c r="F14" s="7"/>
      <c r="G14" s="7"/>
      <c r="H14" s="7"/>
      <c r="I14" s="7"/>
      <c r="J14" s="7"/>
      <c r="K14" s="7"/>
      <c r="L14" s="7">
        <f t="shared" si="0"/>
        <v>0</v>
      </c>
      <c r="M14" s="8">
        <f t="shared" si="1"/>
        <v>0.7</v>
      </c>
      <c r="N14" s="2">
        <f t="shared" si="2"/>
        <v>40</v>
      </c>
    </row>
    <row r="15" spans="1:14" s="18" customFormat="1" ht="15.95" customHeight="1" x14ac:dyDescent="0.25">
      <c r="A15" s="12" t="s">
        <v>23</v>
      </c>
      <c r="B15" s="15"/>
      <c r="C15" s="5">
        <v>0.7</v>
      </c>
      <c r="D15" s="7"/>
      <c r="E15" s="7"/>
      <c r="F15" s="7"/>
      <c r="G15" s="7"/>
      <c r="H15" s="7"/>
      <c r="I15" s="7"/>
      <c r="J15" s="7"/>
      <c r="K15" s="7"/>
      <c r="L15" s="7">
        <f t="shared" si="0"/>
        <v>0</v>
      </c>
      <c r="M15" s="8">
        <f t="shared" si="1"/>
        <v>0.7</v>
      </c>
      <c r="N15" s="2">
        <f t="shared" si="2"/>
        <v>40</v>
      </c>
    </row>
    <row r="16" spans="1:14" s="18" customFormat="1" ht="15.95" customHeight="1" x14ac:dyDescent="0.25">
      <c r="A16" s="12" t="s">
        <v>24</v>
      </c>
      <c r="B16" s="15"/>
      <c r="C16" s="5">
        <v>0.7</v>
      </c>
      <c r="D16" s="7"/>
      <c r="E16" s="7"/>
      <c r="F16" s="7"/>
      <c r="G16" s="7"/>
      <c r="H16" s="7"/>
      <c r="I16" s="7"/>
      <c r="J16" s="7"/>
      <c r="K16" s="7"/>
      <c r="L16" s="7">
        <f t="shared" si="0"/>
        <v>0</v>
      </c>
      <c r="M16" s="8">
        <f t="shared" si="1"/>
        <v>0.7</v>
      </c>
      <c r="N16" s="2">
        <f t="shared" si="2"/>
        <v>40</v>
      </c>
    </row>
    <row r="17" spans="1:14" s="18" customFormat="1" ht="15.95" customHeight="1" x14ac:dyDescent="0.25">
      <c r="A17" s="12" t="s">
        <v>25</v>
      </c>
      <c r="B17" s="28"/>
      <c r="C17" s="5">
        <v>0.7</v>
      </c>
      <c r="D17" s="7"/>
      <c r="E17" s="7"/>
      <c r="F17" s="7"/>
      <c r="G17" s="7"/>
      <c r="H17" s="7"/>
      <c r="I17" s="7"/>
      <c r="J17" s="7"/>
      <c r="K17" s="7"/>
      <c r="L17" s="7">
        <f t="shared" si="0"/>
        <v>0</v>
      </c>
      <c r="M17" s="8">
        <f t="shared" si="1"/>
        <v>0.7</v>
      </c>
      <c r="N17" s="2">
        <f t="shared" si="2"/>
        <v>40</v>
      </c>
    </row>
    <row r="18" spans="1:14" ht="30" customHeight="1" x14ac:dyDescent="0.25">
      <c r="A18" s="1003" t="s">
        <v>254</v>
      </c>
      <c r="B18" s="1003"/>
      <c r="C18" s="1003"/>
      <c r="D18" s="1003"/>
      <c r="E18" s="1003"/>
      <c r="F18" s="1003"/>
      <c r="G18" s="1003"/>
      <c r="H18" s="1003"/>
      <c r="I18" s="1003"/>
      <c r="J18" s="1003"/>
      <c r="K18" s="1003"/>
      <c r="L18" s="1003"/>
      <c r="M18" s="1003"/>
      <c r="N18" s="1003"/>
    </row>
    <row r="20" spans="1:14" ht="18.75" x14ac:dyDescent="0.3">
      <c r="A20" s="1004" t="s">
        <v>5</v>
      </c>
      <c r="B20" s="1004"/>
      <c r="C20" s="1004"/>
      <c r="D20" s="1004"/>
      <c r="E20" s="1004"/>
      <c r="F20" s="1004"/>
      <c r="G20" s="1004"/>
      <c r="H20" s="1004"/>
      <c r="I20" s="1004"/>
      <c r="J20" s="1004"/>
      <c r="K20" s="1004"/>
      <c r="L20" s="1004"/>
      <c r="M20" s="1004"/>
      <c r="N20" s="1004"/>
    </row>
    <row r="22" spans="1:14" ht="77.45" customHeight="1" x14ac:dyDescent="0.25">
      <c r="A22" s="32" t="s">
        <v>6</v>
      </c>
      <c r="B22" s="1005" t="s">
        <v>7</v>
      </c>
      <c r="C22" s="1005"/>
      <c r="D22" s="1005"/>
      <c r="E22" s="31" t="s">
        <v>8</v>
      </c>
      <c r="F22" s="31" t="s">
        <v>9</v>
      </c>
      <c r="G22" s="31" t="s">
        <v>10</v>
      </c>
      <c r="H22" s="31" t="s">
        <v>11</v>
      </c>
      <c r="I22" s="33" t="s">
        <v>218</v>
      </c>
      <c r="J22" s="33"/>
      <c r="K22" s="1006" t="s">
        <v>12</v>
      </c>
      <c r="L22" s="1006"/>
      <c r="M22" s="1006"/>
      <c r="N22" s="1006"/>
    </row>
    <row r="23" spans="1:14" ht="71.25" customHeight="1" x14ac:dyDescent="0.25">
      <c r="A23" s="4">
        <v>1</v>
      </c>
      <c r="B23" s="996" t="s">
        <v>284</v>
      </c>
      <c r="C23" s="996"/>
      <c r="D23" s="996"/>
      <c r="E23" s="29"/>
      <c r="F23" s="29"/>
      <c r="G23" s="11"/>
      <c r="H23" s="11"/>
      <c r="I23" s="30">
        <v>0.03</v>
      </c>
      <c r="J23" s="20"/>
      <c r="K23" s="997"/>
      <c r="L23" s="997"/>
      <c r="M23" s="997"/>
      <c r="N23" s="997"/>
    </row>
    <row r="24" spans="1:14" ht="44.25" customHeight="1" x14ac:dyDescent="0.25">
      <c r="A24" s="4">
        <v>2</v>
      </c>
      <c r="B24" s="996" t="s">
        <v>285</v>
      </c>
      <c r="C24" s="996"/>
      <c r="D24" s="996"/>
      <c r="E24" s="17"/>
      <c r="F24" s="14"/>
      <c r="G24" s="11"/>
      <c r="H24" s="11"/>
      <c r="I24" s="30">
        <v>0.02</v>
      </c>
      <c r="J24" s="20"/>
      <c r="K24" s="997"/>
      <c r="L24" s="997"/>
      <c r="M24" s="997"/>
      <c r="N24" s="997"/>
    </row>
    <row r="25" spans="1:14" ht="51" customHeight="1" x14ac:dyDescent="0.25">
      <c r="A25" s="4">
        <v>3</v>
      </c>
      <c r="B25" s="996" t="s">
        <v>286</v>
      </c>
      <c r="C25" s="996"/>
      <c r="D25" s="996"/>
      <c r="E25" s="17"/>
      <c r="F25" s="10"/>
      <c r="G25" s="11"/>
      <c r="H25" s="11"/>
      <c r="I25" s="30">
        <v>0.04</v>
      </c>
      <c r="J25" s="20"/>
      <c r="K25" s="1007"/>
      <c r="L25" s="1007"/>
      <c r="M25" s="1007"/>
      <c r="N25" s="1007"/>
    </row>
    <row r="26" spans="1:14" ht="36" customHeight="1" x14ac:dyDescent="0.25">
      <c r="A26" s="4">
        <v>5</v>
      </c>
      <c r="B26" s="995" t="s">
        <v>287</v>
      </c>
      <c r="C26" s="996"/>
      <c r="D26" s="996"/>
      <c r="E26" s="17"/>
      <c r="F26" s="10"/>
      <c r="G26" s="11"/>
      <c r="H26" s="11"/>
      <c r="I26" s="30">
        <v>0.01</v>
      </c>
      <c r="J26" s="20"/>
      <c r="K26" s="997"/>
      <c r="L26" s="997"/>
      <c r="M26" s="997"/>
      <c r="N26" s="997"/>
    </row>
    <row r="27" spans="1:14" ht="16.5" x14ac:dyDescent="0.25">
      <c r="A27" s="21"/>
      <c r="B27" s="22"/>
      <c r="C27" s="22"/>
      <c r="D27" s="22"/>
      <c r="E27" s="23"/>
      <c r="F27" s="24"/>
      <c r="G27" s="24"/>
      <c r="H27" s="24"/>
      <c r="I27" s="24"/>
      <c r="J27" s="24"/>
      <c r="K27" s="24"/>
      <c r="L27" s="25"/>
      <c r="M27" s="25"/>
      <c r="N27" s="25"/>
    </row>
    <row r="28" spans="1:14" ht="15.75" x14ac:dyDescent="0.25">
      <c r="F28" s="998" t="s">
        <v>13</v>
      </c>
      <c r="G28" s="998"/>
      <c r="H28" s="998"/>
      <c r="I28" s="998"/>
      <c r="J28" s="998"/>
      <c r="K28" s="998"/>
      <c r="L28" s="998"/>
      <c r="M28" s="998"/>
      <c r="N28" s="998"/>
    </row>
    <row r="29" spans="1:14" ht="15.75" x14ac:dyDescent="0.25">
      <c r="F29" s="999" t="s">
        <v>14</v>
      </c>
      <c r="G29" s="999"/>
      <c r="H29" s="999"/>
      <c r="I29" s="999"/>
      <c r="J29" s="999"/>
      <c r="K29" s="999"/>
      <c r="L29" s="999"/>
      <c r="M29" s="999"/>
      <c r="N29" s="999"/>
    </row>
  </sheetData>
  <mergeCells count="26">
    <mergeCell ref="A1:E1"/>
    <mergeCell ref="A3:N3"/>
    <mergeCell ref="A4:N4"/>
    <mergeCell ref="A5:A7"/>
    <mergeCell ref="N5:N7"/>
    <mergeCell ref="B5:B7"/>
    <mergeCell ref="C5:C7"/>
    <mergeCell ref="D5:L5"/>
    <mergeCell ref="M5:M7"/>
    <mergeCell ref="L6:L7"/>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X349"/>
  <sheetViews>
    <sheetView zoomScale="78" zoomScaleNormal="78" workbookViewId="0">
      <pane xSplit="4" ySplit="8" topLeftCell="E338" activePane="bottomRight" state="frozen"/>
      <selection pane="topRight" activeCell="E1" sqref="E1"/>
      <selection pane="bottomLeft" activeCell="A9" sqref="A9"/>
      <selection pane="bottomRight" activeCell="E47" sqref="E47"/>
    </sheetView>
  </sheetViews>
  <sheetFormatPr defaultRowHeight="15" x14ac:dyDescent="0.25"/>
  <cols>
    <col min="1" max="1" width="5.28515625" customWidth="1"/>
    <col min="2" max="2" width="28.5703125" customWidth="1"/>
    <col min="3" max="3" width="21" style="61" customWidth="1"/>
    <col min="4" max="4" width="10.140625" style="1" customWidth="1"/>
    <col min="5" max="5" width="7.5703125" customWidth="1"/>
    <col min="6" max="6" width="7.85546875" style="46" customWidth="1"/>
    <col min="7" max="7" width="8.140625" style="46" customWidth="1"/>
    <col min="8" max="8" width="7.7109375" style="46" customWidth="1"/>
    <col min="9" max="9" width="7.85546875" style="46" customWidth="1"/>
    <col min="10" max="10" width="8.5703125" style="46" customWidth="1"/>
    <col min="11" max="11" width="8" style="46" customWidth="1"/>
    <col min="12" max="12" width="9.42578125" style="46" customWidth="1"/>
    <col min="13" max="13" width="8.28515625" style="46" customWidth="1"/>
    <col min="14" max="14" width="7.140625" style="46" customWidth="1"/>
    <col min="15" max="18" width="7.140625" style="52" customWidth="1"/>
    <col min="19" max="19" width="7.140625" style="101" customWidth="1"/>
    <col min="20" max="20" width="8" style="101" customWidth="1"/>
    <col min="21" max="21" width="7.5703125" style="46" customWidth="1"/>
    <col min="22" max="22" width="9.42578125" customWidth="1"/>
    <col min="23" max="23" width="10.28515625" bestFit="1" customWidth="1"/>
    <col min="24" max="24" width="7.5703125"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4" ht="46.5" customHeight="1" x14ac:dyDescent="0.25">
      <c r="A1" s="1008" t="s">
        <v>248</v>
      </c>
      <c r="B1" s="1008"/>
      <c r="C1" s="1008"/>
      <c r="D1" s="1008"/>
      <c r="E1" s="1008"/>
      <c r="F1" s="1008"/>
      <c r="G1" s="9"/>
      <c r="H1" s="9"/>
      <c r="I1" s="9"/>
      <c r="J1" s="9"/>
      <c r="K1" s="9"/>
      <c r="L1" s="9"/>
      <c r="M1" s="9"/>
      <c r="N1" s="9"/>
      <c r="O1" s="9"/>
      <c r="P1" s="9"/>
      <c r="Q1" s="9"/>
      <c r="R1" s="9"/>
      <c r="S1" s="9"/>
      <c r="T1" s="9"/>
      <c r="U1" s="9"/>
      <c r="V1" s="3"/>
      <c r="W1" s="3"/>
      <c r="X1" s="3"/>
    </row>
    <row r="2" spans="1:24" ht="7.5" customHeight="1" x14ac:dyDescent="0.25">
      <c r="A2" s="47"/>
      <c r="B2" s="47"/>
      <c r="C2" s="59"/>
      <c r="D2" s="9"/>
      <c r="E2" s="3"/>
      <c r="F2" s="9"/>
      <c r="G2" s="9"/>
      <c r="H2" s="9"/>
      <c r="I2" s="9"/>
      <c r="J2" s="9"/>
      <c r="K2" s="9"/>
      <c r="L2" s="9"/>
      <c r="M2" s="9"/>
      <c r="N2" s="9"/>
      <c r="O2" s="9"/>
      <c r="P2" s="9"/>
      <c r="Q2" s="9"/>
      <c r="R2" s="9"/>
      <c r="S2" s="9"/>
      <c r="T2" s="9"/>
      <c r="U2" s="9"/>
      <c r="V2" s="3"/>
      <c r="W2" s="3"/>
      <c r="X2" s="3"/>
    </row>
    <row r="3" spans="1:24" ht="21.75" customHeight="1" x14ac:dyDescent="0.3">
      <c r="A3" s="1009" t="s">
        <v>561</v>
      </c>
      <c r="B3" s="1009"/>
      <c r="C3" s="1009"/>
      <c r="D3" s="1009"/>
      <c r="E3" s="1009"/>
      <c r="F3" s="1009"/>
      <c r="G3" s="1009"/>
      <c r="H3" s="1009"/>
      <c r="I3" s="1009"/>
      <c r="J3" s="1009"/>
      <c r="K3" s="1009"/>
      <c r="L3" s="1009"/>
      <c r="M3" s="1009"/>
      <c r="N3" s="1009"/>
      <c r="O3" s="1009"/>
      <c r="P3" s="1009"/>
      <c r="Q3" s="1009"/>
      <c r="R3" s="1009"/>
      <c r="S3" s="1009"/>
      <c r="T3" s="1009"/>
      <c r="U3" s="1009"/>
      <c r="V3" s="1009"/>
      <c r="W3" s="1009"/>
      <c r="X3" s="1009"/>
    </row>
    <row r="4" spans="1:24" ht="7.5" customHeight="1" x14ac:dyDescent="0.3">
      <c r="A4" s="1010"/>
      <c r="B4" s="1010"/>
      <c r="C4" s="1010"/>
      <c r="D4" s="1010"/>
      <c r="E4" s="1010"/>
      <c r="F4" s="1010"/>
      <c r="G4" s="1010"/>
      <c r="H4" s="1010"/>
      <c r="I4" s="1010"/>
      <c r="J4" s="1010"/>
      <c r="K4" s="1010"/>
      <c r="L4" s="1010"/>
      <c r="M4" s="1010"/>
      <c r="N4" s="1010"/>
      <c r="O4" s="1010"/>
      <c r="P4" s="1010"/>
      <c r="Q4" s="1010"/>
      <c r="R4" s="1010"/>
      <c r="S4" s="1010"/>
      <c r="T4" s="1010"/>
      <c r="U4" s="1010"/>
      <c r="V4" s="1010"/>
      <c r="W4" s="1010"/>
      <c r="X4" s="1010"/>
    </row>
    <row r="5" spans="1:24" s="1" customFormat="1" ht="21.75" customHeight="1" x14ac:dyDescent="0.25">
      <c r="A5" s="1011" t="s">
        <v>0</v>
      </c>
      <c r="B5" s="1011" t="s">
        <v>1</v>
      </c>
      <c r="C5" s="1025" t="s">
        <v>350</v>
      </c>
      <c r="D5" s="1017" t="s">
        <v>15</v>
      </c>
      <c r="E5" s="1001" t="s">
        <v>525</v>
      </c>
      <c r="F5" s="1002"/>
      <c r="G5" s="1002"/>
      <c r="H5" s="1002"/>
      <c r="I5" s="1002"/>
      <c r="J5" s="1002"/>
      <c r="K5" s="1002"/>
      <c r="L5" s="1002"/>
      <c r="M5" s="1002"/>
      <c r="N5" s="1002"/>
      <c r="O5" s="1002"/>
      <c r="P5" s="1002"/>
      <c r="Q5" s="1002"/>
      <c r="R5" s="1002"/>
      <c r="S5" s="1002"/>
      <c r="T5" s="1002"/>
      <c r="U5" s="1002"/>
      <c r="V5" s="1020"/>
      <c r="W5" s="1021" t="s">
        <v>3</v>
      </c>
      <c r="X5" s="1014" t="s">
        <v>4</v>
      </c>
    </row>
    <row r="6" spans="1:24" s="1" customFormat="1" ht="36.75" customHeight="1" x14ac:dyDescent="0.25">
      <c r="A6" s="1012"/>
      <c r="B6" s="1012"/>
      <c r="C6" s="1026"/>
      <c r="D6" s="1018"/>
      <c r="E6" s="1001" t="s">
        <v>526</v>
      </c>
      <c r="F6" s="1002"/>
      <c r="G6" s="1002"/>
      <c r="H6" s="1002"/>
      <c r="I6" s="1002"/>
      <c r="J6" s="1002"/>
      <c r="K6" s="1002"/>
      <c r="L6" s="1002"/>
      <c r="M6" s="1002"/>
      <c r="N6" s="1002"/>
      <c r="O6" s="1028" t="s">
        <v>527</v>
      </c>
      <c r="P6" s="1002"/>
      <c r="Q6" s="1002"/>
      <c r="R6" s="1002"/>
      <c r="S6" s="1002"/>
      <c r="T6" s="1002"/>
      <c r="U6" s="1020"/>
      <c r="V6" s="1024" t="s">
        <v>251</v>
      </c>
      <c r="W6" s="1022"/>
      <c r="X6" s="1015"/>
    </row>
    <row r="7" spans="1:24" s="1" customFormat="1" ht="62.25" customHeight="1" x14ac:dyDescent="0.25">
      <c r="A7" s="1013"/>
      <c r="B7" s="1013"/>
      <c r="C7" s="1027"/>
      <c r="D7" s="1019"/>
      <c r="E7" s="49" t="s">
        <v>552</v>
      </c>
      <c r="F7" s="6" t="s">
        <v>256</v>
      </c>
      <c r="G7" s="40" t="s">
        <v>553</v>
      </c>
      <c r="H7" s="48" t="s">
        <v>554</v>
      </c>
      <c r="I7" s="39" t="s">
        <v>555</v>
      </c>
      <c r="J7" s="49" t="s">
        <v>556</v>
      </c>
      <c r="K7" s="48" t="s">
        <v>557</v>
      </c>
      <c r="L7" s="48" t="s">
        <v>558</v>
      </c>
      <c r="M7" s="48" t="s">
        <v>559</v>
      </c>
      <c r="N7" s="48" t="s">
        <v>560</v>
      </c>
      <c r="O7" s="54" t="s">
        <v>290</v>
      </c>
      <c r="P7" s="54" t="s">
        <v>291</v>
      </c>
      <c r="Q7" s="54" t="s">
        <v>292</v>
      </c>
      <c r="R7" s="54" t="s">
        <v>379</v>
      </c>
      <c r="S7" s="54" t="s">
        <v>380</v>
      </c>
      <c r="T7" s="54" t="s">
        <v>381</v>
      </c>
      <c r="U7" s="54" t="s">
        <v>548</v>
      </c>
      <c r="V7" s="1024"/>
      <c r="W7" s="1023"/>
      <c r="X7" s="1016"/>
    </row>
    <row r="8" spans="1:24" s="1" customFormat="1" ht="18.75" customHeight="1" x14ac:dyDescent="0.25">
      <c r="A8" s="41" t="s">
        <v>328</v>
      </c>
      <c r="B8" s="55" t="s">
        <v>329</v>
      </c>
      <c r="C8" s="60"/>
      <c r="D8" s="43"/>
      <c r="E8" s="49"/>
      <c r="F8" s="6"/>
      <c r="G8" s="40"/>
      <c r="H8" s="48"/>
      <c r="I8" s="39"/>
      <c r="J8" s="49"/>
      <c r="K8" s="48"/>
      <c r="L8" s="48"/>
      <c r="M8" s="48"/>
      <c r="N8" s="48"/>
      <c r="O8" s="54"/>
      <c r="P8" s="54"/>
      <c r="Q8" s="54"/>
      <c r="R8" s="54"/>
      <c r="S8" s="54"/>
      <c r="T8" s="54"/>
      <c r="U8" s="48"/>
      <c r="V8" s="45"/>
      <c r="W8" s="44"/>
      <c r="X8" s="42"/>
    </row>
    <row r="9" spans="1:24" s="18" customFormat="1" ht="15.95" customHeight="1" x14ac:dyDescent="0.25">
      <c r="A9" s="12" t="s">
        <v>16</v>
      </c>
      <c r="B9" s="347" t="s">
        <v>42</v>
      </c>
      <c r="C9" s="348" t="s">
        <v>528</v>
      </c>
      <c r="D9" s="76">
        <v>0.9</v>
      </c>
      <c r="E9" s="121">
        <v>0.01</v>
      </c>
      <c r="F9" s="121">
        <v>0.01</v>
      </c>
      <c r="G9" s="121"/>
      <c r="H9" s="121">
        <v>2.5000000000000001E-2</v>
      </c>
      <c r="I9" s="121"/>
      <c r="J9" s="121"/>
      <c r="K9" s="121">
        <v>0.06</v>
      </c>
      <c r="L9" s="121"/>
      <c r="M9" s="121"/>
      <c r="N9" s="121">
        <v>0.02</v>
      </c>
      <c r="O9" s="121"/>
      <c r="P9" s="121"/>
      <c r="Q9" s="121">
        <v>0.01</v>
      </c>
      <c r="R9" s="121">
        <v>5.0000000000000001E-3</v>
      </c>
      <c r="S9" s="121"/>
      <c r="T9" s="121">
        <v>5.0000000000000001E-3</v>
      </c>
      <c r="U9" s="121"/>
      <c r="V9" s="7">
        <f>IF(SUM(E9:N9)&gt;5%,5%,SUM(E9:N9))+IF(SUM(O9:U9)&gt;5%,5%,SUM(O9:U9))</f>
        <v>7.0000000000000007E-2</v>
      </c>
      <c r="W9" s="8">
        <f>D9+V9</f>
        <v>0.97</v>
      </c>
      <c r="X9" s="2">
        <f>IF(95%&lt;=W9,60,IF(AND(90%&lt;=W9,W9&lt;95%),50,IF(AND(80%&lt;=W9,W9&lt;90%),40,IF(AND(75%&lt;=W9,W9&lt;80%),30,IF(AND(70%&lt;=W9,W9&lt;75%),20,IF(W9&lt;70%,0,""))))))</f>
        <v>60</v>
      </c>
    </row>
    <row r="10" spans="1:24" s="18" customFormat="1" ht="15.95" customHeight="1" x14ac:dyDescent="0.25">
      <c r="A10" s="12" t="s">
        <v>17</v>
      </c>
      <c r="B10" s="347" t="s">
        <v>43</v>
      </c>
      <c r="C10" s="348" t="s">
        <v>529</v>
      </c>
      <c r="D10" s="76">
        <v>0.9</v>
      </c>
      <c r="E10" s="121"/>
      <c r="F10" s="121">
        <v>0.01</v>
      </c>
      <c r="G10" s="121"/>
      <c r="H10" s="121"/>
      <c r="I10" s="121"/>
      <c r="J10" s="121"/>
      <c r="K10" s="121">
        <v>0.04</v>
      </c>
      <c r="L10" s="121"/>
      <c r="M10" s="121"/>
      <c r="N10" s="121">
        <v>0.02</v>
      </c>
      <c r="O10" s="121"/>
      <c r="P10" s="121"/>
      <c r="Q10" s="121">
        <v>0.01</v>
      </c>
      <c r="R10" s="121">
        <v>5.0000000000000001E-3</v>
      </c>
      <c r="S10" s="121">
        <v>0.01</v>
      </c>
      <c r="T10" s="121"/>
      <c r="U10" s="121"/>
      <c r="V10" s="7">
        <f t="shared" ref="V10:V33" si="0">IF(SUM(E10:N10)&gt;5%,5%,SUM(E10:N10))+IF(SUM(O10:U10)&gt;5%,5%,SUM(O10:U10))</f>
        <v>7.5000000000000011E-2</v>
      </c>
      <c r="W10" s="8">
        <f t="shared" ref="W10:W33" si="1">D10+V10</f>
        <v>0.97500000000000009</v>
      </c>
      <c r="X10" s="2">
        <f t="shared" ref="X10:X33" si="2">IF(95%&lt;=W10,60,IF(AND(90%&lt;=W10,W10&lt;95%),50,IF(AND(80%&lt;=W10,W10&lt;90%),40,IF(AND(75%&lt;=W10,W10&lt;80%),30,IF(AND(70%&lt;=W10,W10&lt;75%),20,IF(W10&lt;70%,0,""))))))</f>
        <v>60</v>
      </c>
    </row>
    <row r="11" spans="1:24" s="18" customFormat="1" ht="15.95" customHeight="1" x14ac:dyDescent="0.25">
      <c r="A11" s="12" t="s">
        <v>18</v>
      </c>
      <c r="B11" s="347" t="s">
        <v>44</v>
      </c>
      <c r="C11" s="348" t="s">
        <v>351</v>
      </c>
      <c r="D11" s="76">
        <v>0.9</v>
      </c>
      <c r="E11" s="121">
        <v>0.01</v>
      </c>
      <c r="F11" s="121">
        <v>0.01</v>
      </c>
      <c r="G11" s="121"/>
      <c r="H11" s="121"/>
      <c r="I11" s="121"/>
      <c r="J11" s="121"/>
      <c r="K11" s="121">
        <v>0.04</v>
      </c>
      <c r="L11" s="121"/>
      <c r="M11" s="121"/>
      <c r="N11" s="121"/>
      <c r="O11" s="121"/>
      <c r="P11" s="121"/>
      <c r="Q11" s="121">
        <v>0.01</v>
      </c>
      <c r="R11" s="121"/>
      <c r="S11" s="121"/>
      <c r="T11" s="121"/>
      <c r="U11" s="121"/>
      <c r="V11" s="7">
        <f t="shared" si="0"/>
        <v>6.0000000000000005E-2</v>
      </c>
      <c r="W11" s="8">
        <f t="shared" si="1"/>
        <v>0.96000000000000008</v>
      </c>
      <c r="X11" s="2">
        <f t="shared" si="2"/>
        <v>60</v>
      </c>
    </row>
    <row r="12" spans="1:24" s="18" customFormat="1" ht="15.95" customHeight="1" x14ac:dyDescent="0.25">
      <c r="A12" s="12" t="s">
        <v>19</v>
      </c>
      <c r="B12" s="347" t="s">
        <v>47</v>
      </c>
      <c r="C12" s="349" t="s">
        <v>353</v>
      </c>
      <c r="D12" s="76">
        <v>0.9</v>
      </c>
      <c r="E12" s="121"/>
      <c r="F12" s="121"/>
      <c r="G12" s="121"/>
      <c r="H12" s="121"/>
      <c r="I12" s="121"/>
      <c r="J12" s="121"/>
      <c r="K12" s="121">
        <v>4.4999999999999998E-2</v>
      </c>
      <c r="L12" s="121"/>
      <c r="M12" s="121"/>
      <c r="N12" s="121"/>
      <c r="O12" s="121">
        <v>1.4999999999999999E-2</v>
      </c>
      <c r="P12" s="121">
        <v>5.0000000000000001E-3</v>
      </c>
      <c r="Q12" s="121">
        <v>0.01</v>
      </c>
      <c r="R12" s="121">
        <v>5.0000000000000001E-3</v>
      </c>
      <c r="S12" s="121">
        <v>0.01</v>
      </c>
      <c r="T12" s="121"/>
      <c r="U12" s="121"/>
      <c r="V12" s="7">
        <f t="shared" si="0"/>
        <v>0.09</v>
      </c>
      <c r="W12" s="8">
        <f t="shared" si="1"/>
        <v>0.99</v>
      </c>
      <c r="X12" s="2">
        <f t="shared" si="2"/>
        <v>60</v>
      </c>
    </row>
    <row r="13" spans="1:24" s="18" customFormat="1" ht="15.95" customHeight="1" x14ac:dyDescent="0.25">
      <c r="A13" s="12" t="s">
        <v>20</v>
      </c>
      <c r="B13" s="347" t="s">
        <v>46</v>
      </c>
      <c r="C13" s="348" t="s">
        <v>352</v>
      </c>
      <c r="D13" s="76">
        <v>0.9</v>
      </c>
      <c r="E13" s="121"/>
      <c r="F13" s="121"/>
      <c r="G13" s="121"/>
      <c r="H13" s="121"/>
      <c r="I13" s="121"/>
      <c r="J13" s="121"/>
      <c r="K13" s="121">
        <v>4.4999999999999998E-2</v>
      </c>
      <c r="L13" s="121"/>
      <c r="M13" s="121"/>
      <c r="N13" s="121"/>
      <c r="O13" s="121">
        <v>1.4999999999999999E-2</v>
      </c>
      <c r="P13" s="121">
        <v>5.0000000000000001E-3</v>
      </c>
      <c r="Q13" s="121">
        <v>0.01</v>
      </c>
      <c r="R13" s="121">
        <v>5.0000000000000001E-3</v>
      </c>
      <c r="S13" s="121">
        <v>0.01</v>
      </c>
      <c r="T13" s="121"/>
      <c r="U13" s="121"/>
      <c r="V13" s="7">
        <f t="shared" si="0"/>
        <v>0.09</v>
      </c>
      <c r="W13" s="8">
        <f t="shared" si="1"/>
        <v>0.99</v>
      </c>
      <c r="X13" s="2">
        <f t="shared" si="2"/>
        <v>60</v>
      </c>
    </row>
    <row r="14" spans="1:24" s="18" customFormat="1" ht="15.95" customHeight="1" x14ac:dyDescent="0.25">
      <c r="A14" s="12" t="s">
        <v>21</v>
      </c>
      <c r="B14" s="350" t="s">
        <v>50</v>
      </c>
      <c r="C14" s="348" t="s">
        <v>357</v>
      </c>
      <c r="D14" s="76">
        <v>0.9</v>
      </c>
      <c r="E14" s="121"/>
      <c r="F14" s="121"/>
      <c r="G14" s="121"/>
      <c r="H14" s="121"/>
      <c r="I14" s="121"/>
      <c r="J14" s="121"/>
      <c r="K14" s="121">
        <v>4.4999999999999998E-2</v>
      </c>
      <c r="L14" s="121"/>
      <c r="M14" s="121"/>
      <c r="N14" s="121"/>
      <c r="O14" s="121">
        <v>1.4999999999999999E-2</v>
      </c>
      <c r="P14" s="121">
        <v>5.0000000000000001E-3</v>
      </c>
      <c r="Q14" s="121">
        <v>0.01</v>
      </c>
      <c r="R14" s="121">
        <v>5.0000000000000001E-3</v>
      </c>
      <c r="S14" s="121">
        <v>0.01</v>
      </c>
      <c r="T14" s="121"/>
      <c r="U14" s="121"/>
      <c r="V14" s="7">
        <f t="shared" si="0"/>
        <v>0.09</v>
      </c>
      <c r="W14" s="8">
        <f t="shared" si="1"/>
        <v>0.99</v>
      </c>
      <c r="X14" s="2">
        <f t="shared" si="2"/>
        <v>60</v>
      </c>
    </row>
    <row r="15" spans="1:24" s="18" customFormat="1" ht="15.95" customHeight="1" x14ac:dyDescent="0.25">
      <c r="A15" s="12" t="s">
        <v>22</v>
      </c>
      <c r="B15" s="350" t="s">
        <v>48</v>
      </c>
      <c r="C15" s="348" t="s">
        <v>354</v>
      </c>
      <c r="D15" s="76">
        <v>0.9</v>
      </c>
      <c r="E15" s="121"/>
      <c r="F15" s="121"/>
      <c r="G15" s="121"/>
      <c r="H15" s="121"/>
      <c r="I15" s="121"/>
      <c r="J15" s="121"/>
      <c r="K15" s="121">
        <v>5.5E-2</v>
      </c>
      <c r="L15" s="121"/>
      <c r="M15" s="121"/>
      <c r="N15" s="121"/>
      <c r="O15" s="121"/>
      <c r="P15" s="121">
        <v>5.0000000000000001E-3</v>
      </c>
      <c r="Q15" s="121">
        <v>0.01</v>
      </c>
      <c r="R15" s="121"/>
      <c r="S15" s="121">
        <v>0.01</v>
      </c>
      <c r="T15" s="121">
        <v>5.0000000000000001E-3</v>
      </c>
      <c r="U15" s="121"/>
      <c r="V15" s="7">
        <f t="shared" si="0"/>
        <v>0.08</v>
      </c>
      <c r="W15" s="8">
        <f t="shared" si="1"/>
        <v>0.98</v>
      </c>
      <c r="X15" s="2">
        <f t="shared" si="2"/>
        <v>60</v>
      </c>
    </row>
    <row r="16" spans="1:24" s="18" customFormat="1" ht="15.95" customHeight="1" x14ac:dyDescent="0.25">
      <c r="A16" s="12" t="s">
        <v>23</v>
      </c>
      <c r="B16" s="350" t="s">
        <v>54</v>
      </c>
      <c r="C16" s="348" t="s">
        <v>361</v>
      </c>
      <c r="D16" s="76">
        <v>0.9</v>
      </c>
      <c r="E16" s="121"/>
      <c r="F16" s="121"/>
      <c r="G16" s="121"/>
      <c r="H16" s="121"/>
      <c r="I16" s="121"/>
      <c r="J16" s="121"/>
      <c r="K16" s="121">
        <v>0.04</v>
      </c>
      <c r="L16" s="121"/>
      <c r="M16" s="121"/>
      <c r="N16" s="121"/>
      <c r="O16" s="121">
        <v>1.4999999999999999E-2</v>
      </c>
      <c r="P16" s="121">
        <v>5.0000000000000001E-3</v>
      </c>
      <c r="Q16" s="121">
        <v>0.01</v>
      </c>
      <c r="R16" s="121"/>
      <c r="S16" s="121">
        <v>0.01</v>
      </c>
      <c r="T16" s="121"/>
      <c r="U16" s="121"/>
      <c r="V16" s="7">
        <f t="shared" si="0"/>
        <v>0.08</v>
      </c>
      <c r="W16" s="8">
        <f t="shared" si="1"/>
        <v>0.98</v>
      </c>
      <c r="X16" s="2">
        <f t="shared" si="2"/>
        <v>60</v>
      </c>
    </row>
    <row r="17" spans="1:24" s="18" customFormat="1" ht="15.95" customHeight="1" x14ac:dyDescent="0.25">
      <c r="A17" s="12" t="s">
        <v>24</v>
      </c>
      <c r="B17" s="350" t="s">
        <v>51</v>
      </c>
      <c r="C17" s="348" t="s">
        <v>358</v>
      </c>
      <c r="D17" s="76">
        <v>0.9</v>
      </c>
      <c r="E17" s="121">
        <v>0.01</v>
      </c>
      <c r="F17" s="121"/>
      <c r="G17" s="121"/>
      <c r="H17" s="121"/>
      <c r="I17" s="121"/>
      <c r="J17" s="121"/>
      <c r="K17" s="121">
        <v>4.4999999999999998E-2</v>
      </c>
      <c r="L17" s="121"/>
      <c r="M17" s="121"/>
      <c r="N17" s="121"/>
      <c r="O17" s="121"/>
      <c r="P17" s="121">
        <v>5.0000000000000001E-3</v>
      </c>
      <c r="Q17" s="121">
        <v>0.01</v>
      </c>
      <c r="R17" s="121"/>
      <c r="S17" s="121">
        <v>0.01</v>
      </c>
      <c r="T17" s="121">
        <v>5.0000000000000001E-3</v>
      </c>
      <c r="U17" s="121"/>
      <c r="V17" s="7">
        <f t="shared" si="0"/>
        <v>0.08</v>
      </c>
      <c r="W17" s="8">
        <f t="shared" si="1"/>
        <v>0.98</v>
      </c>
      <c r="X17" s="2">
        <f t="shared" si="2"/>
        <v>60</v>
      </c>
    </row>
    <row r="18" spans="1:24" s="18" customFormat="1" ht="15.95" customHeight="1" x14ac:dyDescent="0.25">
      <c r="A18" s="12" t="s">
        <v>25</v>
      </c>
      <c r="B18" s="350" t="s">
        <v>49</v>
      </c>
      <c r="C18" s="348" t="s">
        <v>355</v>
      </c>
      <c r="D18" s="76">
        <v>0.9</v>
      </c>
      <c r="E18" s="121"/>
      <c r="F18" s="121"/>
      <c r="G18" s="121"/>
      <c r="H18" s="121"/>
      <c r="I18" s="121"/>
      <c r="J18" s="121"/>
      <c r="K18" s="121">
        <v>0.04</v>
      </c>
      <c r="L18" s="121"/>
      <c r="M18" s="121"/>
      <c r="N18" s="121"/>
      <c r="O18" s="121"/>
      <c r="P18" s="121">
        <v>5.0000000000000001E-3</v>
      </c>
      <c r="Q18" s="121">
        <v>0.01</v>
      </c>
      <c r="R18" s="121"/>
      <c r="S18" s="121"/>
      <c r="T18" s="121">
        <v>5.0000000000000001E-3</v>
      </c>
      <c r="U18" s="121"/>
      <c r="V18" s="7">
        <f t="shared" si="0"/>
        <v>0.06</v>
      </c>
      <c r="W18" s="8">
        <f t="shared" si="1"/>
        <v>0.96</v>
      </c>
      <c r="X18" s="2">
        <f t="shared" si="2"/>
        <v>60</v>
      </c>
    </row>
    <row r="19" spans="1:24" s="18" customFormat="1" ht="15.95" customHeight="1" x14ac:dyDescent="0.25">
      <c r="A19" s="12" t="s">
        <v>26</v>
      </c>
      <c r="B19" s="350" t="s">
        <v>55</v>
      </c>
      <c r="C19" s="348" t="s">
        <v>356</v>
      </c>
      <c r="D19" s="76">
        <v>0.9</v>
      </c>
      <c r="E19" s="121"/>
      <c r="F19" s="121"/>
      <c r="G19" s="121"/>
      <c r="H19" s="121"/>
      <c r="I19" s="121"/>
      <c r="J19" s="121"/>
      <c r="K19" s="121">
        <v>6.5000000000000002E-2</v>
      </c>
      <c r="L19" s="121"/>
      <c r="M19" s="121"/>
      <c r="N19" s="121"/>
      <c r="O19" s="121">
        <v>1.4999999999999999E-2</v>
      </c>
      <c r="P19" s="121">
        <v>5.0000000000000001E-3</v>
      </c>
      <c r="Q19" s="121">
        <v>0.01</v>
      </c>
      <c r="R19" s="121"/>
      <c r="S19" s="121">
        <v>0.01</v>
      </c>
      <c r="T19" s="121"/>
      <c r="U19" s="121"/>
      <c r="V19" s="7">
        <f t="shared" si="0"/>
        <v>0.09</v>
      </c>
      <c r="W19" s="8">
        <f t="shared" si="1"/>
        <v>0.99</v>
      </c>
      <c r="X19" s="2">
        <f t="shared" si="2"/>
        <v>60</v>
      </c>
    </row>
    <row r="20" spans="1:24" s="18" customFormat="1" ht="15.95" customHeight="1" x14ac:dyDescent="0.25">
      <c r="A20" s="12" t="s">
        <v>27</v>
      </c>
      <c r="B20" s="351" t="s">
        <v>52</v>
      </c>
      <c r="C20" s="348" t="s">
        <v>359</v>
      </c>
      <c r="D20" s="76">
        <v>0.9</v>
      </c>
      <c r="E20" s="121"/>
      <c r="F20" s="121"/>
      <c r="G20" s="121"/>
      <c r="H20" s="121"/>
      <c r="I20" s="121"/>
      <c r="J20" s="121"/>
      <c r="K20" s="121">
        <v>5.5E-2</v>
      </c>
      <c r="L20" s="121"/>
      <c r="M20" s="121"/>
      <c r="N20" s="121"/>
      <c r="O20" s="121"/>
      <c r="P20" s="121"/>
      <c r="Q20" s="121">
        <v>0.01</v>
      </c>
      <c r="R20" s="121"/>
      <c r="S20" s="121"/>
      <c r="T20" s="121"/>
      <c r="U20" s="121"/>
      <c r="V20" s="7">
        <f t="shared" si="0"/>
        <v>6.0000000000000005E-2</v>
      </c>
      <c r="W20" s="8">
        <f t="shared" si="1"/>
        <v>0.96000000000000008</v>
      </c>
      <c r="X20" s="2">
        <f t="shared" si="2"/>
        <v>60</v>
      </c>
    </row>
    <row r="21" spans="1:24" s="18" customFormat="1" ht="15.95" customHeight="1" x14ac:dyDescent="0.25">
      <c r="A21" s="12" t="s">
        <v>28</v>
      </c>
      <c r="B21" s="350" t="s">
        <v>45</v>
      </c>
      <c r="C21" s="348">
        <v>11100000803</v>
      </c>
      <c r="D21" s="76">
        <v>0.9</v>
      </c>
      <c r="E21" s="121"/>
      <c r="F21" s="121"/>
      <c r="G21" s="121">
        <v>0.02</v>
      </c>
      <c r="H21" s="121"/>
      <c r="I21" s="121"/>
      <c r="J21" s="121"/>
      <c r="K21" s="121">
        <v>3.5000000000000003E-2</v>
      </c>
      <c r="L21" s="121"/>
      <c r="M21" s="121"/>
      <c r="N21" s="121"/>
      <c r="O21" s="121"/>
      <c r="P21" s="121"/>
      <c r="Q21" s="121"/>
      <c r="R21" s="121"/>
      <c r="S21" s="121"/>
      <c r="T21" s="121">
        <v>5.0000000000000001E-3</v>
      </c>
      <c r="U21" s="121"/>
      <c r="V21" s="7">
        <f t="shared" si="0"/>
        <v>5.5E-2</v>
      </c>
      <c r="W21" s="8">
        <f t="shared" si="1"/>
        <v>0.95500000000000007</v>
      </c>
      <c r="X21" s="2">
        <f t="shared" si="2"/>
        <v>60</v>
      </c>
    </row>
    <row r="22" spans="1:24" s="1" customFormat="1" ht="15.95" customHeight="1" x14ac:dyDescent="0.25">
      <c r="A22" s="12" t="s">
        <v>29</v>
      </c>
      <c r="B22" s="350" t="s">
        <v>53</v>
      </c>
      <c r="C22" s="348" t="s">
        <v>360</v>
      </c>
      <c r="D22" s="76">
        <v>0.9</v>
      </c>
      <c r="E22" s="121"/>
      <c r="F22" s="121"/>
      <c r="G22" s="121"/>
      <c r="H22" s="121">
        <v>2.5000000000000001E-2</v>
      </c>
      <c r="I22" s="121"/>
      <c r="J22" s="121"/>
      <c r="K22" s="121">
        <v>6.5000000000000002E-2</v>
      </c>
      <c r="L22" s="121"/>
      <c r="M22" s="121"/>
      <c r="N22" s="121"/>
      <c r="O22" s="121">
        <v>1.4999999999999999E-2</v>
      </c>
      <c r="P22" s="121">
        <v>5.0000000000000001E-3</v>
      </c>
      <c r="Q22" s="121">
        <v>0.01</v>
      </c>
      <c r="R22" s="121">
        <v>5.0000000000000001E-3</v>
      </c>
      <c r="S22" s="121">
        <v>0.01</v>
      </c>
      <c r="T22" s="121"/>
      <c r="U22" s="121"/>
      <c r="V22" s="7">
        <f t="shared" si="0"/>
        <v>9.5000000000000001E-2</v>
      </c>
      <c r="W22" s="8">
        <f t="shared" si="1"/>
        <v>0.995</v>
      </c>
      <c r="X22" s="2">
        <f t="shared" si="2"/>
        <v>60</v>
      </c>
    </row>
    <row r="23" spans="1:24" s="18" customFormat="1" ht="15.95" customHeight="1" x14ac:dyDescent="0.25">
      <c r="A23" s="12" t="s">
        <v>30</v>
      </c>
      <c r="B23" s="350" t="s">
        <v>707</v>
      </c>
      <c r="C23" s="348" t="s">
        <v>363</v>
      </c>
      <c r="D23" s="76">
        <v>0.9</v>
      </c>
      <c r="E23" s="121"/>
      <c r="F23" s="121"/>
      <c r="G23" s="121"/>
      <c r="H23" s="121"/>
      <c r="I23" s="121"/>
      <c r="J23" s="121"/>
      <c r="K23" s="121">
        <v>0.04</v>
      </c>
      <c r="L23" s="121"/>
      <c r="M23" s="121"/>
      <c r="N23" s="121"/>
      <c r="O23" s="121"/>
      <c r="P23" s="121"/>
      <c r="Q23" s="121"/>
      <c r="R23" s="121"/>
      <c r="S23" s="121"/>
      <c r="T23" s="121"/>
      <c r="U23" s="121">
        <v>0.01</v>
      </c>
      <c r="V23" s="7">
        <f t="shared" si="0"/>
        <v>0.05</v>
      </c>
      <c r="W23" s="8">
        <f t="shared" si="1"/>
        <v>0.95000000000000007</v>
      </c>
      <c r="X23" s="2">
        <f t="shared" si="2"/>
        <v>60</v>
      </c>
    </row>
    <row r="24" spans="1:24" s="18" customFormat="1" ht="15.95" customHeight="1" x14ac:dyDescent="0.25">
      <c r="A24" s="12" t="s">
        <v>31</v>
      </c>
      <c r="B24" s="64" t="s">
        <v>708</v>
      </c>
      <c r="C24" s="349" t="s">
        <v>368</v>
      </c>
      <c r="D24" s="76">
        <v>0.9</v>
      </c>
      <c r="E24" s="121"/>
      <c r="F24" s="121"/>
      <c r="G24" s="121"/>
      <c r="H24" s="121"/>
      <c r="I24" s="121"/>
      <c r="J24" s="121"/>
      <c r="K24" s="121">
        <v>0.04</v>
      </c>
      <c r="L24" s="121"/>
      <c r="M24" s="121"/>
      <c r="N24" s="121"/>
      <c r="O24" s="121"/>
      <c r="P24" s="121"/>
      <c r="Q24" s="121"/>
      <c r="R24" s="121"/>
      <c r="S24" s="121">
        <v>0.01</v>
      </c>
      <c r="T24" s="121"/>
      <c r="U24" s="121">
        <v>0.01</v>
      </c>
      <c r="V24" s="7">
        <f t="shared" si="0"/>
        <v>0.06</v>
      </c>
      <c r="W24" s="8">
        <f t="shared" si="1"/>
        <v>0.96</v>
      </c>
      <c r="X24" s="2">
        <f t="shared" si="2"/>
        <v>60</v>
      </c>
    </row>
    <row r="25" spans="1:24" s="18" customFormat="1" ht="15.95" customHeight="1" x14ac:dyDescent="0.25">
      <c r="A25" s="12" t="s">
        <v>32</v>
      </c>
      <c r="B25" s="64" t="s">
        <v>709</v>
      </c>
      <c r="C25" s="349" t="s">
        <v>369</v>
      </c>
      <c r="D25" s="76">
        <v>0.9</v>
      </c>
      <c r="E25" s="121"/>
      <c r="F25" s="121"/>
      <c r="G25" s="121"/>
      <c r="H25" s="121"/>
      <c r="I25" s="121"/>
      <c r="J25" s="121"/>
      <c r="K25" s="121">
        <v>0.04</v>
      </c>
      <c r="L25" s="121"/>
      <c r="M25" s="121"/>
      <c r="N25" s="121"/>
      <c r="O25" s="121"/>
      <c r="P25" s="121"/>
      <c r="Q25" s="121"/>
      <c r="R25" s="121"/>
      <c r="S25" s="121">
        <v>0.01</v>
      </c>
      <c r="T25" s="121">
        <v>5.0000000000000001E-3</v>
      </c>
      <c r="U25" s="121"/>
      <c r="V25" s="7">
        <f t="shared" si="0"/>
        <v>5.5E-2</v>
      </c>
      <c r="W25" s="8">
        <f t="shared" si="1"/>
        <v>0.95500000000000007</v>
      </c>
      <c r="X25" s="2">
        <f t="shared" si="2"/>
        <v>60</v>
      </c>
    </row>
    <row r="26" spans="1:24" s="18" customFormat="1" ht="15.95" customHeight="1" x14ac:dyDescent="0.25">
      <c r="A26" s="12" t="s">
        <v>33</v>
      </c>
      <c r="B26" s="64" t="s">
        <v>710</v>
      </c>
      <c r="C26" s="349" t="s">
        <v>366</v>
      </c>
      <c r="D26" s="76">
        <v>0.9</v>
      </c>
      <c r="E26" s="121"/>
      <c r="F26" s="121"/>
      <c r="G26" s="121"/>
      <c r="H26" s="121"/>
      <c r="I26" s="121"/>
      <c r="J26" s="121"/>
      <c r="K26" s="121">
        <v>0.03</v>
      </c>
      <c r="L26" s="121"/>
      <c r="M26" s="121"/>
      <c r="N26" s="121"/>
      <c r="O26" s="121"/>
      <c r="P26" s="121"/>
      <c r="Q26" s="121"/>
      <c r="R26" s="121"/>
      <c r="S26" s="121"/>
      <c r="T26" s="121"/>
      <c r="U26" s="121"/>
      <c r="V26" s="7">
        <f t="shared" si="0"/>
        <v>0.03</v>
      </c>
      <c r="W26" s="8">
        <f t="shared" si="1"/>
        <v>0.93</v>
      </c>
      <c r="X26" s="2">
        <f t="shared" si="2"/>
        <v>50</v>
      </c>
    </row>
    <row r="27" spans="1:24" s="18" customFormat="1" ht="15.95" customHeight="1" x14ac:dyDescent="0.25">
      <c r="A27" s="12" t="s">
        <v>34</v>
      </c>
      <c r="B27" s="64" t="s">
        <v>711</v>
      </c>
      <c r="C27" s="349" t="s">
        <v>365</v>
      </c>
      <c r="D27" s="76">
        <v>0.9</v>
      </c>
      <c r="E27" s="121"/>
      <c r="F27" s="121"/>
      <c r="G27" s="121"/>
      <c r="H27" s="121"/>
      <c r="I27" s="121"/>
      <c r="J27" s="121"/>
      <c r="K27" s="121">
        <v>0.03</v>
      </c>
      <c r="L27" s="121"/>
      <c r="M27" s="121"/>
      <c r="N27" s="121"/>
      <c r="O27" s="121"/>
      <c r="P27" s="121"/>
      <c r="Q27" s="121"/>
      <c r="R27" s="121"/>
      <c r="S27" s="121"/>
      <c r="T27" s="121"/>
      <c r="U27" s="121">
        <v>0.01</v>
      </c>
      <c r="V27" s="7">
        <f t="shared" si="0"/>
        <v>0.04</v>
      </c>
      <c r="W27" s="8">
        <f t="shared" si="1"/>
        <v>0.94000000000000006</v>
      </c>
      <c r="X27" s="2">
        <f t="shared" si="2"/>
        <v>50</v>
      </c>
    </row>
    <row r="28" spans="1:24" s="18" customFormat="1" ht="15.95" customHeight="1" x14ac:dyDescent="0.25">
      <c r="A28" s="12" t="s">
        <v>35</v>
      </c>
      <c r="B28" s="64" t="s">
        <v>712</v>
      </c>
      <c r="C28" s="349" t="s">
        <v>362</v>
      </c>
      <c r="D28" s="76">
        <v>0.9</v>
      </c>
      <c r="E28" s="121"/>
      <c r="F28" s="121"/>
      <c r="G28" s="121"/>
      <c r="H28" s="121"/>
      <c r="I28" s="121"/>
      <c r="J28" s="121"/>
      <c r="K28" s="121">
        <v>0.03</v>
      </c>
      <c r="L28" s="121"/>
      <c r="M28" s="121"/>
      <c r="N28" s="121"/>
      <c r="O28" s="121"/>
      <c r="P28" s="121"/>
      <c r="Q28" s="121"/>
      <c r="R28" s="121"/>
      <c r="S28" s="121"/>
      <c r="T28" s="121"/>
      <c r="U28" s="121"/>
      <c r="V28" s="7">
        <f t="shared" si="0"/>
        <v>0.03</v>
      </c>
      <c r="W28" s="8">
        <f t="shared" si="1"/>
        <v>0.93</v>
      </c>
      <c r="X28" s="2">
        <f t="shared" si="2"/>
        <v>50</v>
      </c>
    </row>
    <row r="29" spans="1:24" s="18" customFormat="1" ht="15.95" customHeight="1" x14ac:dyDescent="0.25">
      <c r="A29" s="12" t="s">
        <v>36</v>
      </c>
      <c r="B29" s="64" t="s">
        <v>713</v>
      </c>
      <c r="C29" s="349" t="s">
        <v>364</v>
      </c>
      <c r="D29" s="76">
        <v>0.9</v>
      </c>
      <c r="E29" s="121"/>
      <c r="F29" s="121"/>
      <c r="G29" s="121"/>
      <c r="H29" s="121"/>
      <c r="I29" s="121"/>
      <c r="J29" s="121"/>
      <c r="K29" s="121">
        <v>0.03</v>
      </c>
      <c r="L29" s="121"/>
      <c r="M29" s="121"/>
      <c r="N29" s="121"/>
      <c r="O29" s="121"/>
      <c r="P29" s="121"/>
      <c r="Q29" s="121"/>
      <c r="R29" s="121"/>
      <c r="S29" s="121"/>
      <c r="T29" s="121"/>
      <c r="U29" s="121">
        <v>0.01</v>
      </c>
      <c r="V29" s="7">
        <f t="shared" si="0"/>
        <v>0.04</v>
      </c>
      <c r="W29" s="8">
        <f t="shared" si="1"/>
        <v>0.94000000000000006</v>
      </c>
      <c r="X29" s="2">
        <f t="shared" si="2"/>
        <v>50</v>
      </c>
    </row>
    <row r="30" spans="1:24" s="18" customFormat="1" ht="15.95" customHeight="1" x14ac:dyDescent="0.25">
      <c r="A30" s="12" t="s">
        <v>37</v>
      </c>
      <c r="B30" s="64" t="s">
        <v>714</v>
      </c>
      <c r="C30" s="349" t="s">
        <v>367</v>
      </c>
      <c r="D30" s="76">
        <v>0.9</v>
      </c>
      <c r="E30" s="121"/>
      <c r="F30" s="121"/>
      <c r="G30" s="121"/>
      <c r="H30" s="121"/>
      <c r="I30" s="121"/>
      <c r="J30" s="121"/>
      <c r="K30" s="121">
        <v>0.03</v>
      </c>
      <c r="L30" s="121"/>
      <c r="M30" s="121"/>
      <c r="N30" s="121"/>
      <c r="O30" s="121"/>
      <c r="P30" s="121"/>
      <c r="Q30" s="121"/>
      <c r="R30" s="121"/>
      <c r="S30" s="121"/>
      <c r="T30" s="121"/>
      <c r="U30" s="121"/>
      <c r="V30" s="7">
        <f t="shared" si="0"/>
        <v>0.03</v>
      </c>
      <c r="W30" s="8">
        <f t="shared" si="1"/>
        <v>0.93</v>
      </c>
      <c r="X30" s="2">
        <f t="shared" si="2"/>
        <v>50</v>
      </c>
    </row>
    <row r="31" spans="1:24" s="18" customFormat="1" ht="15.95" customHeight="1" x14ac:dyDescent="0.25">
      <c r="A31" s="12" t="s">
        <v>38</v>
      </c>
      <c r="B31" s="64" t="s">
        <v>57</v>
      </c>
      <c r="C31" s="349" t="s">
        <v>372</v>
      </c>
      <c r="D31" s="76">
        <v>0.9</v>
      </c>
      <c r="E31" s="121"/>
      <c r="F31" s="121"/>
      <c r="G31" s="121"/>
      <c r="H31" s="121"/>
      <c r="I31" s="121"/>
      <c r="J31" s="121"/>
      <c r="K31" s="121">
        <v>0.03</v>
      </c>
      <c r="L31" s="121"/>
      <c r="M31" s="121"/>
      <c r="N31" s="121"/>
      <c r="O31" s="121"/>
      <c r="P31" s="121"/>
      <c r="Q31" s="121"/>
      <c r="R31" s="121"/>
      <c r="S31" s="121"/>
      <c r="T31" s="121"/>
      <c r="U31" s="121"/>
      <c r="V31" s="7">
        <f t="shared" si="0"/>
        <v>0.03</v>
      </c>
      <c r="W31" s="8">
        <f t="shared" si="1"/>
        <v>0.93</v>
      </c>
      <c r="X31" s="2">
        <f t="shared" si="2"/>
        <v>50</v>
      </c>
    </row>
    <row r="32" spans="1:24" s="18" customFormat="1" ht="15.95" customHeight="1" x14ac:dyDescent="0.25">
      <c r="A32" s="12" t="s">
        <v>39</v>
      </c>
      <c r="B32" s="64" t="s">
        <v>56</v>
      </c>
      <c r="C32" s="349" t="s">
        <v>371</v>
      </c>
      <c r="D32" s="76">
        <v>0.9</v>
      </c>
      <c r="E32" s="121"/>
      <c r="F32" s="121"/>
      <c r="G32" s="121"/>
      <c r="H32" s="121"/>
      <c r="I32" s="121"/>
      <c r="J32" s="121"/>
      <c r="K32" s="121">
        <v>0.03</v>
      </c>
      <c r="L32" s="121"/>
      <c r="M32" s="121"/>
      <c r="N32" s="121"/>
      <c r="O32" s="121"/>
      <c r="P32" s="121"/>
      <c r="Q32" s="121"/>
      <c r="R32" s="121"/>
      <c r="S32" s="121"/>
      <c r="T32" s="121"/>
      <c r="U32" s="121">
        <v>0.01</v>
      </c>
      <c r="V32" s="7">
        <f t="shared" si="0"/>
        <v>0.04</v>
      </c>
      <c r="W32" s="8">
        <f t="shared" si="1"/>
        <v>0.94000000000000006</v>
      </c>
      <c r="X32" s="2">
        <f t="shared" si="2"/>
        <v>50</v>
      </c>
    </row>
    <row r="33" spans="1:24" s="18" customFormat="1" ht="15.95" customHeight="1" x14ac:dyDescent="0.25">
      <c r="A33" s="12" t="s">
        <v>40</v>
      </c>
      <c r="B33" s="64" t="s">
        <v>715</v>
      </c>
      <c r="C33" s="349" t="s">
        <v>370</v>
      </c>
      <c r="D33" s="76">
        <v>0.9</v>
      </c>
      <c r="E33" s="121"/>
      <c r="F33" s="121"/>
      <c r="G33" s="121"/>
      <c r="H33" s="121"/>
      <c r="I33" s="121"/>
      <c r="J33" s="121"/>
      <c r="K33" s="121">
        <v>0.03</v>
      </c>
      <c r="L33" s="121"/>
      <c r="M33" s="121"/>
      <c r="N33" s="121"/>
      <c r="O33" s="121"/>
      <c r="P33" s="121"/>
      <c r="Q33" s="121"/>
      <c r="R33" s="121"/>
      <c r="S33" s="121"/>
      <c r="T33" s="121"/>
      <c r="U33" s="121"/>
      <c r="V33" s="7">
        <f t="shared" si="0"/>
        <v>0.03</v>
      </c>
      <c r="W33" s="8">
        <f t="shared" si="1"/>
        <v>0.93</v>
      </c>
      <c r="X33" s="2">
        <f t="shared" si="2"/>
        <v>50</v>
      </c>
    </row>
    <row r="34" spans="1:24" ht="16.5" x14ac:dyDescent="0.25">
      <c r="A34" s="126" t="s">
        <v>330</v>
      </c>
      <c r="B34" s="127" t="s">
        <v>331</v>
      </c>
      <c r="C34" s="128"/>
      <c r="D34" s="129"/>
      <c r="E34" s="130"/>
      <c r="F34" s="131"/>
      <c r="G34" s="1029"/>
      <c r="H34" s="1029"/>
      <c r="I34" s="1029"/>
      <c r="J34" s="1029"/>
      <c r="K34" s="1029"/>
      <c r="L34" s="1029"/>
      <c r="M34" s="1029"/>
      <c r="N34" s="1029"/>
      <c r="O34" s="1029"/>
      <c r="P34" s="1029"/>
      <c r="Q34" s="1029"/>
      <c r="R34" s="1029"/>
      <c r="S34" s="1029"/>
      <c r="T34" s="1029"/>
      <c r="U34" s="1029"/>
      <c r="V34" s="1029"/>
      <c r="W34" s="1029"/>
      <c r="X34" s="1029"/>
    </row>
    <row r="35" spans="1:24" s="18" customFormat="1" ht="15.95" customHeight="1" x14ac:dyDescent="0.25">
      <c r="A35" s="132" t="s">
        <v>16</v>
      </c>
      <c r="B35" s="133" t="s">
        <v>333</v>
      </c>
      <c r="C35" s="134">
        <v>11100000742</v>
      </c>
      <c r="D35" s="135">
        <v>0.9</v>
      </c>
      <c r="E35" s="136"/>
      <c r="F35" s="136">
        <v>0.01</v>
      </c>
      <c r="G35" s="136"/>
      <c r="H35" s="136"/>
      <c r="I35" s="136"/>
      <c r="J35" s="136"/>
      <c r="K35" s="136">
        <v>0.02</v>
      </c>
      <c r="L35" s="136"/>
      <c r="M35" s="136"/>
      <c r="N35" s="136">
        <v>0.02</v>
      </c>
      <c r="O35" s="122"/>
      <c r="P35" s="122"/>
      <c r="Q35" s="122"/>
      <c r="R35" s="122"/>
      <c r="S35" s="122"/>
      <c r="T35" s="122"/>
      <c r="U35" s="122"/>
      <c r="V35" s="137">
        <f t="shared" ref="V35:V52" si="3">IF(SUM(E35:N35)&gt;5%,5%,SUM(E35:N35))+IF(SUM(O35:U35)&gt;5%,5%,SUM(O35:U35))</f>
        <v>0.05</v>
      </c>
      <c r="W35" s="138">
        <f t="shared" ref="W35:W52" si="4">D35+V35</f>
        <v>0.95000000000000007</v>
      </c>
      <c r="X35" s="139">
        <f t="shared" ref="X35:X52" si="5">IF(95%&lt;=W35,60,IF(AND(90%&lt;=W35,W35&lt;95%),50,IF(AND(80%&lt;=W35,W35&lt;90%),40,IF(AND(75%&lt;=W35,W35&lt;80%),30,IF(AND(70%&lt;=W35,W35&lt;75%),20,IF(W35&lt;70%,0,""))))))</f>
        <v>60</v>
      </c>
    </row>
    <row r="36" spans="1:24" s="18" customFormat="1" ht="15.95" customHeight="1" x14ac:dyDescent="0.25">
      <c r="A36" s="132" t="s">
        <v>17</v>
      </c>
      <c r="B36" s="140" t="s">
        <v>334</v>
      </c>
      <c r="C36" s="134">
        <v>11100000704</v>
      </c>
      <c r="D36" s="135">
        <v>0.9</v>
      </c>
      <c r="E36" s="136"/>
      <c r="F36" s="136"/>
      <c r="G36" s="136"/>
      <c r="H36" s="136"/>
      <c r="I36" s="136"/>
      <c r="J36" s="136"/>
      <c r="K36" s="136">
        <v>0.02</v>
      </c>
      <c r="L36" s="136"/>
      <c r="M36" s="136"/>
      <c r="N36" s="136"/>
      <c r="O36" s="122">
        <v>0.02</v>
      </c>
      <c r="P36" s="122">
        <v>0.01</v>
      </c>
      <c r="Q36" s="122">
        <v>0.02</v>
      </c>
      <c r="R36" s="122"/>
      <c r="S36" s="122"/>
      <c r="T36" s="122"/>
      <c r="U36" s="122"/>
      <c r="V36" s="137">
        <f t="shared" si="3"/>
        <v>7.0000000000000007E-2</v>
      </c>
      <c r="W36" s="138">
        <f t="shared" si="4"/>
        <v>0.97</v>
      </c>
      <c r="X36" s="139">
        <f t="shared" si="5"/>
        <v>60</v>
      </c>
    </row>
    <row r="37" spans="1:24" s="18" customFormat="1" ht="15.95" customHeight="1" x14ac:dyDescent="0.25">
      <c r="A37" s="132" t="s">
        <v>18</v>
      </c>
      <c r="B37" s="140" t="s">
        <v>335</v>
      </c>
      <c r="C37" s="134">
        <v>11100000751</v>
      </c>
      <c r="D37" s="135">
        <v>0.9</v>
      </c>
      <c r="E37" s="136">
        <v>0.01</v>
      </c>
      <c r="F37" s="136"/>
      <c r="G37" s="136"/>
      <c r="H37" s="136"/>
      <c r="I37" s="136"/>
      <c r="J37" s="136"/>
      <c r="K37" s="136">
        <v>0.02</v>
      </c>
      <c r="L37" s="136"/>
      <c r="M37" s="136"/>
      <c r="N37" s="136"/>
      <c r="O37" s="122">
        <v>0.02</v>
      </c>
      <c r="P37" s="122">
        <v>0.01</v>
      </c>
      <c r="Q37" s="122">
        <v>0.02</v>
      </c>
      <c r="R37" s="122"/>
      <c r="S37" s="122"/>
      <c r="T37" s="122"/>
      <c r="U37" s="122"/>
      <c r="V37" s="137">
        <f t="shared" si="3"/>
        <v>0.08</v>
      </c>
      <c r="W37" s="138">
        <f t="shared" si="4"/>
        <v>0.98</v>
      </c>
      <c r="X37" s="139">
        <f t="shared" si="5"/>
        <v>60</v>
      </c>
    </row>
    <row r="38" spans="1:24" s="18" customFormat="1" ht="15.95" customHeight="1" x14ac:dyDescent="0.25">
      <c r="A38" s="132" t="s">
        <v>19</v>
      </c>
      <c r="B38" s="140" t="s">
        <v>341</v>
      </c>
      <c r="C38" s="134">
        <v>11100000789</v>
      </c>
      <c r="D38" s="135">
        <v>0.9</v>
      </c>
      <c r="E38" s="136">
        <v>0.01</v>
      </c>
      <c r="F38" s="136"/>
      <c r="G38" s="136"/>
      <c r="H38" s="136"/>
      <c r="I38" s="136"/>
      <c r="J38" s="136"/>
      <c r="K38" s="136">
        <v>0.02</v>
      </c>
      <c r="L38" s="136"/>
      <c r="M38" s="136"/>
      <c r="N38" s="136"/>
      <c r="O38" s="122">
        <v>0.02</v>
      </c>
      <c r="P38" s="122">
        <v>0.01</v>
      </c>
      <c r="Q38" s="122">
        <v>0.02</v>
      </c>
      <c r="R38" s="122"/>
      <c r="S38" s="122"/>
      <c r="T38" s="122"/>
      <c r="U38" s="122"/>
      <c r="V38" s="137">
        <f t="shared" si="3"/>
        <v>0.08</v>
      </c>
      <c r="W38" s="138">
        <f t="shared" si="4"/>
        <v>0.98</v>
      </c>
      <c r="X38" s="139">
        <f t="shared" si="5"/>
        <v>60</v>
      </c>
    </row>
    <row r="39" spans="1:24" s="18" customFormat="1" ht="15.95" customHeight="1" x14ac:dyDescent="0.25">
      <c r="A39" s="132" t="s">
        <v>20</v>
      </c>
      <c r="B39" s="140" t="s">
        <v>336</v>
      </c>
      <c r="C39" s="134">
        <v>11100115721</v>
      </c>
      <c r="D39" s="135">
        <v>0.9</v>
      </c>
      <c r="E39" s="136">
        <v>0.01</v>
      </c>
      <c r="F39" s="136"/>
      <c r="G39" s="136"/>
      <c r="H39" s="136"/>
      <c r="I39" s="136"/>
      <c r="J39" s="136"/>
      <c r="K39" s="136">
        <v>0.02</v>
      </c>
      <c r="L39" s="136"/>
      <c r="M39" s="136"/>
      <c r="N39" s="136"/>
      <c r="O39" s="122">
        <v>0.02</v>
      </c>
      <c r="P39" s="122"/>
      <c r="Q39" s="122">
        <v>0.02</v>
      </c>
      <c r="R39" s="122"/>
      <c r="S39" s="122"/>
      <c r="T39" s="122"/>
      <c r="U39" s="122"/>
      <c r="V39" s="137">
        <f t="shared" si="3"/>
        <v>7.0000000000000007E-2</v>
      </c>
      <c r="W39" s="138">
        <f t="shared" si="4"/>
        <v>0.97</v>
      </c>
      <c r="X39" s="139">
        <f t="shared" si="5"/>
        <v>60</v>
      </c>
    </row>
    <row r="40" spans="1:24" s="18" customFormat="1" ht="15.95" customHeight="1" x14ac:dyDescent="0.25">
      <c r="A40" s="132" t="s">
        <v>21</v>
      </c>
      <c r="B40" s="140" t="s">
        <v>337</v>
      </c>
      <c r="C40" s="134">
        <v>11100110014</v>
      </c>
      <c r="D40" s="135">
        <v>0.9</v>
      </c>
      <c r="E40" s="136">
        <v>0.01</v>
      </c>
      <c r="F40" s="136"/>
      <c r="G40" s="136"/>
      <c r="H40" s="136"/>
      <c r="I40" s="136"/>
      <c r="J40" s="136"/>
      <c r="K40" s="136">
        <v>0.02</v>
      </c>
      <c r="L40" s="136"/>
      <c r="M40" s="136"/>
      <c r="N40" s="136"/>
      <c r="O40" s="122">
        <v>0.02</v>
      </c>
      <c r="P40" s="122"/>
      <c r="Q40" s="122">
        <v>0.02</v>
      </c>
      <c r="R40" s="122"/>
      <c r="S40" s="122"/>
      <c r="T40" s="122"/>
      <c r="U40" s="122"/>
      <c r="V40" s="137">
        <f t="shared" si="3"/>
        <v>7.0000000000000007E-2</v>
      </c>
      <c r="W40" s="138">
        <f t="shared" si="4"/>
        <v>0.97</v>
      </c>
      <c r="X40" s="139">
        <f t="shared" si="5"/>
        <v>60</v>
      </c>
    </row>
    <row r="41" spans="1:24" s="18" customFormat="1" ht="15.95" customHeight="1" x14ac:dyDescent="0.25">
      <c r="A41" s="132" t="s">
        <v>22</v>
      </c>
      <c r="B41" s="140" t="s">
        <v>338</v>
      </c>
      <c r="C41" s="134">
        <v>11100115717</v>
      </c>
      <c r="D41" s="135">
        <v>0.9</v>
      </c>
      <c r="E41" s="136"/>
      <c r="F41" s="136"/>
      <c r="G41" s="136"/>
      <c r="H41" s="136"/>
      <c r="I41" s="136"/>
      <c r="J41" s="136"/>
      <c r="K41" s="136">
        <v>0.02</v>
      </c>
      <c r="L41" s="136"/>
      <c r="M41" s="136"/>
      <c r="N41" s="136"/>
      <c r="O41" s="122">
        <v>0.02</v>
      </c>
      <c r="P41" s="122"/>
      <c r="Q41" s="122">
        <v>0.02</v>
      </c>
      <c r="R41" s="122"/>
      <c r="S41" s="122"/>
      <c r="T41" s="122"/>
      <c r="U41" s="122"/>
      <c r="V41" s="137">
        <f t="shared" si="3"/>
        <v>0.06</v>
      </c>
      <c r="W41" s="138">
        <f t="shared" si="4"/>
        <v>0.96</v>
      </c>
      <c r="X41" s="139">
        <f t="shared" si="5"/>
        <v>60</v>
      </c>
    </row>
    <row r="42" spans="1:24" s="18" customFormat="1" ht="15.95" customHeight="1" x14ac:dyDescent="0.25">
      <c r="A42" s="132" t="s">
        <v>23</v>
      </c>
      <c r="B42" s="140" t="s">
        <v>339</v>
      </c>
      <c r="C42" s="134">
        <v>11100000741</v>
      </c>
      <c r="D42" s="135">
        <v>0.9</v>
      </c>
      <c r="E42" s="136">
        <v>0.01</v>
      </c>
      <c r="F42" s="136"/>
      <c r="G42" s="136"/>
      <c r="H42" s="136"/>
      <c r="I42" s="136"/>
      <c r="J42" s="136"/>
      <c r="K42" s="136">
        <v>0.02</v>
      </c>
      <c r="L42" s="136"/>
      <c r="M42" s="136"/>
      <c r="N42" s="136"/>
      <c r="O42" s="122">
        <v>0.02</v>
      </c>
      <c r="P42" s="122"/>
      <c r="Q42" s="122">
        <v>0.02</v>
      </c>
      <c r="R42" s="122"/>
      <c r="S42" s="122"/>
      <c r="T42" s="122"/>
      <c r="U42" s="122"/>
      <c r="V42" s="137">
        <f t="shared" si="3"/>
        <v>7.0000000000000007E-2</v>
      </c>
      <c r="W42" s="138">
        <f t="shared" si="4"/>
        <v>0.97</v>
      </c>
      <c r="X42" s="139">
        <f t="shared" si="5"/>
        <v>60</v>
      </c>
    </row>
    <row r="43" spans="1:24" s="18" customFormat="1" ht="15.95" customHeight="1" x14ac:dyDescent="0.25">
      <c r="A43" s="132" t="s">
        <v>24</v>
      </c>
      <c r="B43" s="140" t="s">
        <v>340</v>
      </c>
      <c r="C43" s="134">
        <v>11100071600</v>
      </c>
      <c r="D43" s="135">
        <v>0.9</v>
      </c>
      <c r="E43" s="136">
        <v>0.01</v>
      </c>
      <c r="F43" s="136">
        <v>0.01</v>
      </c>
      <c r="G43" s="136"/>
      <c r="H43" s="136"/>
      <c r="I43" s="136"/>
      <c r="J43" s="136"/>
      <c r="K43" s="136">
        <v>0.02</v>
      </c>
      <c r="L43" s="136"/>
      <c r="M43" s="136"/>
      <c r="N43" s="136"/>
      <c r="O43" s="122">
        <v>0.02</v>
      </c>
      <c r="P43" s="122"/>
      <c r="Q43" s="122">
        <v>0.02</v>
      </c>
      <c r="R43" s="122"/>
      <c r="S43" s="122"/>
      <c r="T43" s="122"/>
      <c r="U43" s="122"/>
      <c r="V43" s="137">
        <f t="shared" si="3"/>
        <v>0.08</v>
      </c>
      <c r="W43" s="138">
        <f t="shared" si="4"/>
        <v>0.98</v>
      </c>
      <c r="X43" s="139">
        <f t="shared" si="5"/>
        <v>60</v>
      </c>
    </row>
    <row r="44" spans="1:24" s="18" customFormat="1" ht="15.95" customHeight="1" x14ac:dyDescent="0.25">
      <c r="A44" s="132" t="s">
        <v>25</v>
      </c>
      <c r="B44" s="140" t="s">
        <v>344</v>
      </c>
      <c r="C44" s="134">
        <v>11100000772</v>
      </c>
      <c r="D44" s="135">
        <v>0.9</v>
      </c>
      <c r="E44" s="136">
        <v>0.01</v>
      </c>
      <c r="F44" s="136"/>
      <c r="G44" s="136"/>
      <c r="H44" s="136"/>
      <c r="I44" s="136"/>
      <c r="J44" s="136"/>
      <c r="K44" s="136">
        <v>0.02</v>
      </c>
      <c r="L44" s="136"/>
      <c r="M44" s="136">
        <v>0.02</v>
      </c>
      <c r="N44" s="136"/>
      <c r="O44" s="122"/>
      <c r="P44" s="122"/>
      <c r="Q44" s="122">
        <v>0.02</v>
      </c>
      <c r="R44" s="122"/>
      <c r="S44" s="122"/>
      <c r="T44" s="122"/>
      <c r="U44" s="122"/>
      <c r="V44" s="137">
        <f t="shared" si="3"/>
        <v>7.0000000000000007E-2</v>
      </c>
      <c r="W44" s="141">
        <f t="shared" si="4"/>
        <v>0.97</v>
      </c>
      <c r="X44" s="142">
        <f t="shared" si="5"/>
        <v>60</v>
      </c>
    </row>
    <row r="45" spans="1:24" s="18" customFormat="1" ht="15.95" customHeight="1" x14ac:dyDescent="0.25">
      <c r="A45" s="132" t="s">
        <v>26</v>
      </c>
      <c r="B45" s="140" t="s">
        <v>342</v>
      </c>
      <c r="C45" s="134">
        <v>11100000812</v>
      </c>
      <c r="D45" s="135">
        <v>0.9</v>
      </c>
      <c r="E45" s="136"/>
      <c r="F45" s="136"/>
      <c r="G45" s="136"/>
      <c r="H45" s="136"/>
      <c r="I45" s="136"/>
      <c r="J45" s="136"/>
      <c r="K45" s="136">
        <v>0.02</v>
      </c>
      <c r="L45" s="136"/>
      <c r="M45" s="136"/>
      <c r="N45" s="136"/>
      <c r="O45" s="122"/>
      <c r="P45" s="122">
        <v>0.01</v>
      </c>
      <c r="Q45" s="122">
        <v>0.02</v>
      </c>
      <c r="R45" s="122"/>
      <c r="S45" s="122"/>
      <c r="T45" s="122"/>
      <c r="U45" s="122"/>
      <c r="V45" s="137">
        <f t="shared" si="3"/>
        <v>0.05</v>
      </c>
      <c r="W45" s="141">
        <f t="shared" si="4"/>
        <v>0.95000000000000007</v>
      </c>
      <c r="X45" s="142">
        <f t="shared" si="5"/>
        <v>60</v>
      </c>
    </row>
    <row r="46" spans="1:24" s="18" customFormat="1" ht="15.95" customHeight="1" x14ac:dyDescent="0.25">
      <c r="A46" s="132" t="s">
        <v>27</v>
      </c>
      <c r="B46" s="140" t="s">
        <v>343</v>
      </c>
      <c r="C46" s="134">
        <v>11100071602</v>
      </c>
      <c r="D46" s="135">
        <v>0.9</v>
      </c>
      <c r="E46" s="136"/>
      <c r="F46" s="136">
        <v>0.01</v>
      </c>
      <c r="G46" s="136"/>
      <c r="H46" s="136"/>
      <c r="I46" s="136"/>
      <c r="J46" s="136"/>
      <c r="K46" s="136">
        <v>0.02</v>
      </c>
      <c r="L46" s="136"/>
      <c r="M46" s="136"/>
      <c r="N46" s="136">
        <v>0.02</v>
      </c>
      <c r="O46" s="122"/>
      <c r="P46" s="122"/>
      <c r="Q46" s="122"/>
      <c r="R46" s="122"/>
      <c r="S46" s="122"/>
      <c r="T46" s="122"/>
      <c r="U46" s="122"/>
      <c r="V46" s="137">
        <f t="shared" si="3"/>
        <v>0.05</v>
      </c>
      <c r="W46" s="141">
        <f t="shared" si="4"/>
        <v>0.95000000000000007</v>
      </c>
      <c r="X46" s="142">
        <f t="shared" si="5"/>
        <v>60</v>
      </c>
    </row>
    <row r="47" spans="1:24" s="18" customFormat="1" ht="15.95" customHeight="1" x14ac:dyDescent="0.25">
      <c r="A47" s="132" t="s">
        <v>28</v>
      </c>
      <c r="B47" s="140" t="s">
        <v>345</v>
      </c>
      <c r="C47" s="134" t="s">
        <v>373</v>
      </c>
      <c r="D47" s="135">
        <v>0.9</v>
      </c>
      <c r="E47" s="136">
        <v>0.01</v>
      </c>
      <c r="F47" s="136"/>
      <c r="G47" s="136"/>
      <c r="H47" s="136"/>
      <c r="I47" s="136"/>
      <c r="J47" s="136"/>
      <c r="K47" s="136">
        <v>0.02</v>
      </c>
      <c r="L47" s="136"/>
      <c r="M47" s="136"/>
      <c r="N47" s="136"/>
      <c r="O47" s="122">
        <v>0.02</v>
      </c>
      <c r="P47" s="122"/>
      <c r="Q47" s="122">
        <v>0.02</v>
      </c>
      <c r="R47" s="122"/>
      <c r="S47" s="122"/>
      <c r="T47" s="122"/>
      <c r="U47" s="122"/>
      <c r="V47" s="137">
        <f t="shared" si="3"/>
        <v>7.0000000000000007E-2</v>
      </c>
      <c r="W47" s="141">
        <f t="shared" si="4"/>
        <v>0.97</v>
      </c>
      <c r="X47" s="142">
        <f t="shared" si="5"/>
        <v>60</v>
      </c>
    </row>
    <row r="48" spans="1:24" s="18" customFormat="1" ht="15.95" customHeight="1" x14ac:dyDescent="0.25">
      <c r="A48" s="132" t="s">
        <v>29</v>
      </c>
      <c r="B48" s="143" t="s">
        <v>531</v>
      </c>
      <c r="C48" s="134" t="s">
        <v>374</v>
      </c>
      <c r="D48" s="135">
        <v>0.9</v>
      </c>
      <c r="E48" s="136">
        <v>0.01</v>
      </c>
      <c r="F48" s="136"/>
      <c r="G48" s="136"/>
      <c r="H48" s="136"/>
      <c r="I48" s="136"/>
      <c r="J48" s="136"/>
      <c r="K48" s="136">
        <v>0.02</v>
      </c>
      <c r="L48" s="136"/>
      <c r="M48" s="136"/>
      <c r="N48" s="136"/>
      <c r="O48" s="122">
        <v>0.02</v>
      </c>
      <c r="P48" s="122"/>
      <c r="Q48" s="122"/>
      <c r="R48" s="122"/>
      <c r="S48" s="122"/>
      <c r="T48" s="122"/>
      <c r="U48" s="122"/>
      <c r="V48" s="137">
        <f t="shared" si="3"/>
        <v>0.05</v>
      </c>
      <c r="W48" s="141">
        <f t="shared" si="4"/>
        <v>0.95000000000000007</v>
      </c>
      <c r="X48" s="142">
        <f t="shared" si="5"/>
        <v>60</v>
      </c>
    </row>
    <row r="49" spans="1:24" s="18" customFormat="1" ht="15.95" customHeight="1" x14ac:dyDescent="0.25">
      <c r="A49" s="132" t="s">
        <v>30</v>
      </c>
      <c r="B49" s="140" t="s">
        <v>346</v>
      </c>
      <c r="C49" s="134" t="s">
        <v>375</v>
      </c>
      <c r="D49" s="135">
        <v>0.9</v>
      </c>
      <c r="E49" s="136">
        <v>0.01</v>
      </c>
      <c r="F49" s="136"/>
      <c r="G49" s="136"/>
      <c r="H49" s="136"/>
      <c r="I49" s="136"/>
      <c r="J49" s="136"/>
      <c r="K49" s="136">
        <v>0.02</v>
      </c>
      <c r="L49" s="136"/>
      <c r="M49" s="136"/>
      <c r="N49" s="136"/>
      <c r="O49" s="122">
        <v>0.02</v>
      </c>
      <c r="P49" s="122"/>
      <c r="Q49" s="122"/>
      <c r="R49" s="122"/>
      <c r="S49" s="122"/>
      <c r="T49" s="122"/>
      <c r="U49" s="122"/>
      <c r="V49" s="137">
        <f t="shared" si="3"/>
        <v>0.05</v>
      </c>
      <c r="W49" s="141">
        <f t="shared" si="4"/>
        <v>0.95000000000000007</v>
      </c>
      <c r="X49" s="142">
        <f t="shared" si="5"/>
        <v>60</v>
      </c>
    </row>
    <row r="50" spans="1:24" s="18" customFormat="1" ht="15.95" customHeight="1" x14ac:dyDescent="0.25">
      <c r="A50" s="132" t="s">
        <v>31</v>
      </c>
      <c r="B50" s="144" t="s">
        <v>347</v>
      </c>
      <c r="C50" s="145" t="s">
        <v>376</v>
      </c>
      <c r="D50" s="135">
        <v>0.9</v>
      </c>
      <c r="E50" s="136"/>
      <c r="F50" s="136">
        <v>0.01</v>
      </c>
      <c r="G50" s="136"/>
      <c r="H50" s="136"/>
      <c r="I50" s="136"/>
      <c r="J50" s="136"/>
      <c r="K50" s="136">
        <v>0.02</v>
      </c>
      <c r="L50" s="136"/>
      <c r="M50" s="136"/>
      <c r="N50" s="136"/>
      <c r="O50" s="122">
        <v>0.02</v>
      </c>
      <c r="P50" s="122"/>
      <c r="Q50" s="122"/>
      <c r="R50" s="122"/>
      <c r="S50" s="122"/>
      <c r="T50" s="122"/>
      <c r="U50" s="122"/>
      <c r="V50" s="137">
        <f t="shared" si="3"/>
        <v>0.05</v>
      </c>
      <c r="W50" s="141">
        <f t="shared" si="4"/>
        <v>0.95000000000000007</v>
      </c>
      <c r="X50" s="142">
        <f t="shared" si="5"/>
        <v>60</v>
      </c>
    </row>
    <row r="51" spans="1:24" s="18" customFormat="1" ht="15.95" customHeight="1" x14ac:dyDescent="0.25">
      <c r="A51" s="132" t="s">
        <v>32</v>
      </c>
      <c r="B51" s="144" t="s">
        <v>348</v>
      </c>
      <c r="C51" s="145" t="s">
        <v>377</v>
      </c>
      <c r="D51" s="135">
        <v>0.9</v>
      </c>
      <c r="E51" s="136"/>
      <c r="F51" s="136"/>
      <c r="G51" s="136"/>
      <c r="H51" s="136"/>
      <c r="I51" s="136"/>
      <c r="J51" s="136"/>
      <c r="K51" s="136">
        <v>0.02</v>
      </c>
      <c r="L51" s="136"/>
      <c r="M51" s="136"/>
      <c r="N51" s="136"/>
      <c r="O51" s="122"/>
      <c r="P51" s="122">
        <v>0.01</v>
      </c>
      <c r="Q51" s="122">
        <v>0.02</v>
      </c>
      <c r="R51" s="122"/>
      <c r="S51" s="122"/>
      <c r="T51" s="122"/>
      <c r="U51" s="122"/>
      <c r="V51" s="137">
        <f t="shared" si="3"/>
        <v>0.05</v>
      </c>
      <c r="W51" s="141">
        <f t="shared" si="4"/>
        <v>0.95000000000000007</v>
      </c>
      <c r="X51" s="142">
        <f t="shared" si="5"/>
        <v>60</v>
      </c>
    </row>
    <row r="52" spans="1:24" s="18" customFormat="1" ht="15.95" customHeight="1" x14ac:dyDescent="0.25">
      <c r="A52" s="132" t="s">
        <v>33</v>
      </c>
      <c r="B52" s="144" t="s">
        <v>349</v>
      </c>
      <c r="C52" s="145" t="s">
        <v>378</v>
      </c>
      <c r="D52" s="135">
        <v>0.9</v>
      </c>
      <c r="E52" s="136"/>
      <c r="F52" s="136"/>
      <c r="G52" s="136"/>
      <c r="H52" s="136"/>
      <c r="I52" s="136"/>
      <c r="J52" s="136"/>
      <c r="K52" s="136">
        <v>0.02</v>
      </c>
      <c r="L52" s="136"/>
      <c r="M52" s="136"/>
      <c r="N52" s="136"/>
      <c r="O52" s="122"/>
      <c r="P52" s="122">
        <v>0.01</v>
      </c>
      <c r="Q52" s="122">
        <v>0.02</v>
      </c>
      <c r="R52" s="122"/>
      <c r="S52" s="122"/>
      <c r="T52" s="122"/>
      <c r="U52" s="122"/>
      <c r="V52" s="137">
        <f t="shared" si="3"/>
        <v>0.05</v>
      </c>
      <c r="W52" s="141">
        <f t="shared" si="4"/>
        <v>0.95000000000000007</v>
      </c>
      <c r="X52" s="142">
        <f t="shared" si="5"/>
        <v>60</v>
      </c>
    </row>
    <row r="53" spans="1:24" ht="21" customHeight="1" x14ac:dyDescent="0.25">
      <c r="A53" s="51" t="s">
        <v>384</v>
      </c>
      <c r="B53" s="1030" t="s">
        <v>385</v>
      </c>
      <c r="C53" s="1031"/>
      <c r="D53" s="1031"/>
      <c r="E53" s="1031"/>
      <c r="F53" s="1031"/>
      <c r="G53" s="1031"/>
      <c r="H53" s="1031"/>
      <c r="I53" s="1031"/>
      <c r="J53" s="1031"/>
      <c r="K53" s="1031"/>
      <c r="L53" s="1031"/>
      <c r="M53" s="1031"/>
      <c r="N53" s="1031"/>
      <c r="O53" s="1031"/>
      <c r="P53" s="1031"/>
      <c r="Q53" s="1031"/>
      <c r="R53" s="1031"/>
      <c r="S53" s="1031"/>
      <c r="T53" s="1031"/>
      <c r="U53" s="1031"/>
      <c r="V53" s="1031"/>
      <c r="W53" s="1031"/>
      <c r="X53" s="1031"/>
    </row>
    <row r="54" spans="1:24" s="157" customFormat="1" ht="15.95" customHeight="1" x14ac:dyDescent="0.3">
      <c r="A54" s="132" t="s">
        <v>16</v>
      </c>
      <c r="B54" s="154" t="s">
        <v>58</v>
      </c>
      <c r="C54" s="155">
        <v>11100066861</v>
      </c>
      <c r="D54" s="135">
        <v>0.9</v>
      </c>
      <c r="E54" s="122">
        <v>0.01</v>
      </c>
      <c r="F54" s="122">
        <v>0.01</v>
      </c>
      <c r="G54" s="122"/>
      <c r="H54" s="122"/>
      <c r="I54" s="122"/>
      <c r="J54" s="122"/>
      <c r="K54" s="122">
        <v>0.02</v>
      </c>
      <c r="L54" s="122"/>
      <c r="M54" s="122"/>
      <c r="N54" s="122">
        <v>0.01</v>
      </c>
      <c r="O54" s="122"/>
      <c r="P54" s="122">
        <v>0.02</v>
      </c>
      <c r="Q54" s="122"/>
      <c r="R54" s="122"/>
      <c r="S54" s="122"/>
      <c r="T54" s="122"/>
      <c r="U54" s="122"/>
      <c r="V54" s="156">
        <f t="shared" ref="V54:V60" si="6">IF(SUM(E54:N54)&gt;5%,5%,SUM(E54:N54))+IF(SUM(O54:U54)&gt;5%,5%,SUM(O54:U54))</f>
        <v>7.0000000000000007E-2</v>
      </c>
      <c r="W54" s="141">
        <f t="shared" ref="W54:W60" si="7">D54+V54</f>
        <v>0.97</v>
      </c>
      <c r="X54" s="142">
        <f>IF(95%&lt;=W54,60,IF(AND(90%&lt;=W54,W54&lt;95%),50,IF(AND(80%&lt;=W54,W54&lt;90%),40,IF(AND(75%&lt;=W54,W54&lt;80%),30,IF(AND(70%&lt;=W54,W54&lt;75%),20,IF(W54&lt;70%,0,""))))))</f>
        <v>60</v>
      </c>
    </row>
    <row r="55" spans="1:24" s="157" customFormat="1" ht="15.95" customHeight="1" x14ac:dyDescent="0.3">
      <c r="A55" s="132" t="s">
        <v>17</v>
      </c>
      <c r="B55" s="158" t="s">
        <v>59</v>
      </c>
      <c r="C55" s="155">
        <v>11100000701</v>
      </c>
      <c r="D55" s="135">
        <v>0.9</v>
      </c>
      <c r="E55" s="122"/>
      <c r="F55" s="122"/>
      <c r="G55" s="122"/>
      <c r="H55" s="122"/>
      <c r="I55" s="122"/>
      <c r="J55" s="122"/>
      <c r="K55" s="122">
        <v>0.02</v>
      </c>
      <c r="L55" s="122"/>
      <c r="M55" s="122"/>
      <c r="N55" s="122"/>
      <c r="O55" s="122">
        <v>0.02</v>
      </c>
      <c r="P55" s="122">
        <v>0.02</v>
      </c>
      <c r="Q55" s="122">
        <v>0.01</v>
      </c>
      <c r="R55" s="122"/>
      <c r="S55" s="122"/>
      <c r="T55" s="122"/>
      <c r="U55" s="122"/>
      <c r="V55" s="156">
        <f t="shared" si="6"/>
        <v>7.0000000000000007E-2</v>
      </c>
      <c r="W55" s="141">
        <f t="shared" si="7"/>
        <v>0.97</v>
      </c>
      <c r="X55" s="142">
        <f t="shared" ref="X55:X60" si="8">IF(95%&lt;=W55,60,IF(AND(90%&lt;=W55,W55&lt;95%),50,IF(AND(80%&lt;=W55,W55&lt;90%),40,IF(AND(75%&lt;=W55,W55&lt;80%),30,IF(AND(70%&lt;=W55,W55&lt;75%),20,IF(W55&lt;70%,0,""))))))</f>
        <v>60</v>
      </c>
    </row>
    <row r="56" spans="1:24" s="157" customFormat="1" ht="15.95" customHeight="1" x14ac:dyDescent="0.3">
      <c r="A56" s="132" t="s">
        <v>18</v>
      </c>
      <c r="B56" s="159" t="s">
        <v>60</v>
      </c>
      <c r="C56" s="155">
        <v>11100122989</v>
      </c>
      <c r="D56" s="135">
        <v>0.9</v>
      </c>
      <c r="E56" s="122"/>
      <c r="F56" s="122"/>
      <c r="G56" s="122"/>
      <c r="H56" s="122"/>
      <c r="I56" s="122"/>
      <c r="J56" s="122"/>
      <c r="K56" s="122"/>
      <c r="L56" s="122"/>
      <c r="M56" s="122"/>
      <c r="N56" s="122"/>
      <c r="O56" s="122">
        <v>0.01</v>
      </c>
      <c r="P56" s="122"/>
      <c r="Q56" s="122">
        <v>0.01</v>
      </c>
      <c r="R56" s="122"/>
      <c r="S56" s="122"/>
      <c r="T56" s="122"/>
      <c r="U56" s="122"/>
      <c r="V56" s="156">
        <f t="shared" si="6"/>
        <v>0.02</v>
      </c>
      <c r="W56" s="141">
        <f t="shared" si="7"/>
        <v>0.92</v>
      </c>
      <c r="X56" s="142">
        <f t="shared" si="8"/>
        <v>50</v>
      </c>
    </row>
    <row r="57" spans="1:24" s="157" customFormat="1" ht="15.95" customHeight="1" x14ac:dyDescent="0.3">
      <c r="A57" s="132" t="s">
        <v>19</v>
      </c>
      <c r="B57" s="154" t="s">
        <v>61</v>
      </c>
      <c r="C57" s="155">
        <v>40800000245</v>
      </c>
      <c r="D57" s="135">
        <v>0.9</v>
      </c>
      <c r="E57" s="122">
        <v>0.01</v>
      </c>
      <c r="F57" s="122"/>
      <c r="G57" s="122"/>
      <c r="H57" s="122"/>
      <c r="I57" s="122"/>
      <c r="J57" s="122"/>
      <c r="K57" s="122">
        <v>0.02</v>
      </c>
      <c r="L57" s="122"/>
      <c r="M57" s="122"/>
      <c r="N57" s="122"/>
      <c r="O57" s="122">
        <v>0.01</v>
      </c>
      <c r="P57" s="122">
        <v>0.02</v>
      </c>
      <c r="Q57" s="122">
        <v>0.01</v>
      </c>
      <c r="R57" s="122"/>
      <c r="S57" s="122"/>
      <c r="T57" s="122"/>
      <c r="U57" s="122"/>
      <c r="V57" s="156">
        <f t="shared" si="6"/>
        <v>7.0000000000000007E-2</v>
      </c>
      <c r="W57" s="141">
        <f t="shared" si="7"/>
        <v>0.97</v>
      </c>
      <c r="X57" s="142">
        <f t="shared" si="8"/>
        <v>60</v>
      </c>
    </row>
    <row r="58" spans="1:24" s="157" customFormat="1" ht="15.95" customHeight="1" x14ac:dyDescent="0.3">
      <c r="A58" s="132" t="s">
        <v>20</v>
      </c>
      <c r="B58" s="160" t="s">
        <v>62</v>
      </c>
      <c r="C58" s="155">
        <v>50700000482</v>
      </c>
      <c r="D58" s="135">
        <v>0.9</v>
      </c>
      <c r="E58" s="122">
        <v>0.01</v>
      </c>
      <c r="F58" s="122">
        <v>0.01</v>
      </c>
      <c r="G58" s="122"/>
      <c r="H58" s="122"/>
      <c r="I58" s="122"/>
      <c r="J58" s="122"/>
      <c r="K58" s="122">
        <v>0.02</v>
      </c>
      <c r="L58" s="122"/>
      <c r="M58" s="122"/>
      <c r="N58" s="122"/>
      <c r="O58" s="122">
        <v>0.01</v>
      </c>
      <c r="P58" s="122">
        <v>0.02</v>
      </c>
      <c r="Q58" s="122">
        <v>0.01</v>
      </c>
      <c r="R58" s="122"/>
      <c r="S58" s="122"/>
      <c r="T58" s="122"/>
      <c r="U58" s="122"/>
      <c r="V58" s="156">
        <f t="shared" si="6"/>
        <v>0.08</v>
      </c>
      <c r="W58" s="141">
        <f t="shared" si="7"/>
        <v>0.98</v>
      </c>
      <c r="X58" s="142">
        <f t="shared" si="8"/>
        <v>60</v>
      </c>
    </row>
    <row r="59" spans="1:24" s="157" customFormat="1" ht="15.95" customHeight="1" x14ac:dyDescent="0.3">
      <c r="A59" s="132" t="s">
        <v>21</v>
      </c>
      <c r="B59" s="161" t="s">
        <v>532</v>
      </c>
      <c r="C59" s="155">
        <v>11100115710</v>
      </c>
      <c r="D59" s="135">
        <v>0.9</v>
      </c>
      <c r="E59" s="122"/>
      <c r="F59" s="122"/>
      <c r="G59" s="122"/>
      <c r="H59" s="122"/>
      <c r="I59" s="122"/>
      <c r="J59" s="122"/>
      <c r="K59" s="122"/>
      <c r="L59" s="122"/>
      <c r="M59" s="122"/>
      <c r="N59" s="122"/>
      <c r="O59" s="122">
        <v>0.02</v>
      </c>
      <c r="P59" s="122">
        <v>0.01</v>
      </c>
      <c r="Q59" s="122">
        <v>0.01</v>
      </c>
      <c r="R59" s="122"/>
      <c r="S59" s="122"/>
      <c r="T59" s="122"/>
      <c r="U59" s="122"/>
      <c r="V59" s="156">
        <f t="shared" si="6"/>
        <v>0.04</v>
      </c>
      <c r="W59" s="141">
        <f t="shared" si="7"/>
        <v>0.94000000000000006</v>
      </c>
      <c r="X59" s="142">
        <f t="shared" si="8"/>
        <v>50</v>
      </c>
    </row>
    <row r="60" spans="1:24" s="157" customFormat="1" ht="15.95" customHeight="1" x14ac:dyDescent="0.25">
      <c r="A60" s="132" t="s">
        <v>22</v>
      </c>
      <c r="B60" s="161" t="s">
        <v>63</v>
      </c>
      <c r="C60" s="162" t="s">
        <v>461</v>
      </c>
      <c r="D60" s="135">
        <v>0.9</v>
      </c>
      <c r="E60" s="122"/>
      <c r="F60" s="122"/>
      <c r="G60" s="122"/>
      <c r="H60" s="122"/>
      <c r="I60" s="122"/>
      <c r="J60" s="122"/>
      <c r="K60" s="122">
        <v>0.02</v>
      </c>
      <c r="L60" s="122"/>
      <c r="M60" s="122"/>
      <c r="N60" s="122">
        <v>0.01</v>
      </c>
      <c r="O60" s="122">
        <v>0.02</v>
      </c>
      <c r="P60" s="122">
        <v>0.02</v>
      </c>
      <c r="Q60" s="122">
        <v>0.01</v>
      </c>
      <c r="R60" s="122"/>
      <c r="S60" s="122"/>
      <c r="T60" s="122"/>
      <c r="U60" s="122"/>
      <c r="V60" s="156">
        <f t="shared" si="6"/>
        <v>0.08</v>
      </c>
      <c r="W60" s="141">
        <f t="shared" si="7"/>
        <v>0.98</v>
      </c>
      <c r="X60" s="142">
        <f t="shared" si="8"/>
        <v>60</v>
      </c>
    </row>
    <row r="61" spans="1:24" ht="15.75" x14ac:dyDescent="0.25">
      <c r="A61" s="53" t="s">
        <v>386</v>
      </c>
      <c r="B61" s="65" t="s">
        <v>387</v>
      </c>
      <c r="C61" s="68"/>
      <c r="F61" s="52"/>
      <c r="G61" s="52"/>
      <c r="H61" s="52"/>
      <c r="I61" s="52"/>
      <c r="J61" s="52"/>
      <c r="K61" s="52"/>
      <c r="L61" s="52"/>
      <c r="M61" s="52"/>
      <c r="N61" s="52"/>
      <c r="U61" s="52"/>
    </row>
    <row r="62" spans="1:24" ht="16.5" x14ac:dyDescent="0.25">
      <c r="A62" s="12" t="s">
        <v>16</v>
      </c>
      <c r="B62" s="16" t="s">
        <v>240</v>
      </c>
      <c r="C62" s="56">
        <v>50800000800</v>
      </c>
      <c r="D62" s="76">
        <v>0.9</v>
      </c>
      <c r="E62" s="77">
        <v>0.01</v>
      </c>
      <c r="F62" s="77">
        <v>0.01</v>
      </c>
      <c r="G62" s="77">
        <v>0.02</v>
      </c>
      <c r="H62" s="77"/>
      <c r="I62" s="77"/>
      <c r="J62" s="77"/>
      <c r="K62" s="77"/>
      <c r="L62" s="77"/>
      <c r="M62" s="77"/>
      <c r="N62" s="119"/>
      <c r="O62" s="77">
        <v>0.01</v>
      </c>
      <c r="P62" s="77">
        <v>0.01</v>
      </c>
      <c r="Q62" s="77">
        <v>0.01</v>
      </c>
      <c r="R62" s="77">
        <v>0.01</v>
      </c>
      <c r="S62" s="77">
        <v>0.01</v>
      </c>
      <c r="T62" s="121"/>
      <c r="U62" s="77"/>
      <c r="V62" s="78">
        <f t="shared" ref="V62:V70" si="9">IF(SUM(E62:N62)&gt;5%,5%,SUM(E62:N62))+IF(SUM(O62:U62)&gt;5%,5%,SUM(O62:U62))</f>
        <v>0.09</v>
      </c>
      <c r="W62" s="79">
        <f t="shared" ref="W62:W70" si="10">D62+V62</f>
        <v>0.99</v>
      </c>
      <c r="X62" s="80">
        <f>IF(95%&lt;=W62,60,IF(AND(90%&lt;=W62,W62&lt;95%),50,IF(AND(80%&lt;=W62,W62&lt;90%),40,IF(AND(75%&lt;=W62,W62&lt;80%),30,IF(AND(70%&lt;=W62,W62&lt;75%),20,IF(W62&lt;70%,0,""))))))</f>
        <v>60</v>
      </c>
    </row>
    <row r="63" spans="1:24" ht="16.5" x14ac:dyDescent="0.25">
      <c r="A63" s="12" t="s">
        <v>17</v>
      </c>
      <c r="B63" s="16" t="s">
        <v>241</v>
      </c>
      <c r="C63" s="56">
        <v>11100071598</v>
      </c>
      <c r="D63" s="76">
        <v>0.9</v>
      </c>
      <c r="E63" s="77"/>
      <c r="F63" s="77">
        <v>0.01</v>
      </c>
      <c r="G63" s="77">
        <v>0.02</v>
      </c>
      <c r="H63" s="77"/>
      <c r="I63" s="77"/>
      <c r="J63" s="77"/>
      <c r="K63" s="77"/>
      <c r="L63" s="77">
        <v>0.01</v>
      </c>
      <c r="M63" s="77"/>
      <c r="N63" s="119"/>
      <c r="O63" s="77"/>
      <c r="P63" s="77">
        <v>0.02</v>
      </c>
      <c r="Q63" s="77">
        <v>0.01</v>
      </c>
      <c r="R63" s="77"/>
      <c r="S63" s="77"/>
      <c r="T63" s="121"/>
      <c r="U63" s="77"/>
      <c r="V63" s="78">
        <f t="shared" si="9"/>
        <v>7.0000000000000007E-2</v>
      </c>
      <c r="W63" s="79">
        <f t="shared" si="10"/>
        <v>0.97</v>
      </c>
      <c r="X63" s="80">
        <f t="shared" ref="X63:X70" si="11">IF(95%&lt;=W63,60,IF(AND(90%&lt;=W63,W63&lt;95%),50,IF(AND(80%&lt;=W63,W63&lt;90%),40,IF(AND(75%&lt;=W63,W63&lt;80%),30,IF(AND(70%&lt;=W63,W63&lt;75%),20,IF(W63&lt;70%,0,""))))))</f>
        <v>60</v>
      </c>
    </row>
    <row r="64" spans="1:24" ht="16.5" x14ac:dyDescent="0.25">
      <c r="A64" s="12" t="s">
        <v>18</v>
      </c>
      <c r="B64" s="16" t="s">
        <v>242</v>
      </c>
      <c r="C64" s="56">
        <v>11100115722</v>
      </c>
      <c r="D64" s="76">
        <v>0.9</v>
      </c>
      <c r="E64" s="77"/>
      <c r="F64" s="77"/>
      <c r="G64" s="77">
        <v>0.02</v>
      </c>
      <c r="H64" s="77"/>
      <c r="I64" s="77"/>
      <c r="J64" s="77"/>
      <c r="K64" s="77"/>
      <c r="L64" s="77">
        <v>0.01</v>
      </c>
      <c r="M64" s="77"/>
      <c r="N64" s="119"/>
      <c r="O64" s="77">
        <v>0.01</v>
      </c>
      <c r="P64" s="77">
        <v>0.01</v>
      </c>
      <c r="Q64" s="77">
        <v>0.01</v>
      </c>
      <c r="R64" s="77">
        <v>0.02</v>
      </c>
      <c r="S64" s="77"/>
      <c r="T64" s="121"/>
      <c r="U64" s="77"/>
      <c r="V64" s="78">
        <f t="shared" si="9"/>
        <v>0.08</v>
      </c>
      <c r="W64" s="79">
        <f t="shared" si="10"/>
        <v>0.98</v>
      </c>
      <c r="X64" s="80">
        <f t="shared" si="11"/>
        <v>60</v>
      </c>
    </row>
    <row r="65" spans="1:24" ht="16.5" x14ac:dyDescent="0.25">
      <c r="A65" s="12" t="s">
        <v>19</v>
      </c>
      <c r="B65" s="16" t="s">
        <v>243</v>
      </c>
      <c r="C65" s="56">
        <v>50800001163</v>
      </c>
      <c r="D65" s="76">
        <v>0.9</v>
      </c>
      <c r="E65" s="77">
        <v>0.01</v>
      </c>
      <c r="F65" s="77">
        <v>0.01</v>
      </c>
      <c r="G65" s="77">
        <v>0.01</v>
      </c>
      <c r="H65" s="77"/>
      <c r="I65" s="77"/>
      <c r="J65" s="77"/>
      <c r="K65" s="77"/>
      <c r="L65" s="77">
        <v>0.01</v>
      </c>
      <c r="M65" s="77"/>
      <c r="N65" s="119"/>
      <c r="O65" s="77"/>
      <c r="P65" s="77">
        <v>0.01</v>
      </c>
      <c r="Q65" s="77">
        <v>0.01</v>
      </c>
      <c r="R65" s="77"/>
      <c r="S65" s="77">
        <v>0.01</v>
      </c>
      <c r="T65" s="121"/>
      <c r="U65" s="77"/>
      <c r="V65" s="78">
        <f t="shared" si="9"/>
        <v>7.0000000000000007E-2</v>
      </c>
      <c r="W65" s="79">
        <f t="shared" si="10"/>
        <v>0.97</v>
      </c>
      <c r="X65" s="80">
        <f t="shared" si="11"/>
        <v>60</v>
      </c>
    </row>
    <row r="66" spans="1:24" ht="16.5" x14ac:dyDescent="0.25">
      <c r="A66" s="12" t="s">
        <v>20</v>
      </c>
      <c r="B66" s="16" t="s">
        <v>288</v>
      </c>
      <c r="C66" s="56">
        <v>11100121674</v>
      </c>
      <c r="D66" s="76">
        <v>0.9</v>
      </c>
      <c r="E66" s="77">
        <v>0.01</v>
      </c>
      <c r="F66" s="77"/>
      <c r="G66" s="77">
        <v>0.02</v>
      </c>
      <c r="H66" s="77"/>
      <c r="I66" s="77"/>
      <c r="J66" s="77"/>
      <c r="K66" s="77"/>
      <c r="L66" s="77"/>
      <c r="M66" s="77"/>
      <c r="N66" s="119"/>
      <c r="O66" s="77">
        <v>0.01</v>
      </c>
      <c r="P66" s="77">
        <v>0.02</v>
      </c>
      <c r="Q66" s="77">
        <v>0.01</v>
      </c>
      <c r="R66" s="77">
        <v>0.01</v>
      </c>
      <c r="S66" s="77"/>
      <c r="T66" s="121"/>
      <c r="U66" s="77"/>
      <c r="V66" s="78">
        <f t="shared" si="9"/>
        <v>0.08</v>
      </c>
      <c r="W66" s="79">
        <f t="shared" si="10"/>
        <v>0.98</v>
      </c>
      <c r="X66" s="80">
        <f t="shared" si="11"/>
        <v>60</v>
      </c>
    </row>
    <row r="67" spans="1:24" ht="16.5" x14ac:dyDescent="0.25">
      <c r="A67" s="12" t="s">
        <v>21</v>
      </c>
      <c r="B67" s="16" t="s">
        <v>244</v>
      </c>
      <c r="C67" s="56">
        <v>40700000691</v>
      </c>
      <c r="D67" s="76">
        <v>0.9</v>
      </c>
      <c r="E67" s="77"/>
      <c r="F67" s="77">
        <v>0.01</v>
      </c>
      <c r="G67" s="77">
        <v>0.02</v>
      </c>
      <c r="H67" s="77"/>
      <c r="I67" s="77"/>
      <c r="J67" s="77"/>
      <c r="K67" s="77"/>
      <c r="L67" s="77">
        <v>0.01</v>
      </c>
      <c r="M67" s="77"/>
      <c r="N67" s="119"/>
      <c r="O67" s="77"/>
      <c r="P67" s="77">
        <v>0.02</v>
      </c>
      <c r="Q67" s="77">
        <v>0.01</v>
      </c>
      <c r="R67" s="77">
        <v>0.01</v>
      </c>
      <c r="S67" s="77"/>
      <c r="T67" s="121"/>
      <c r="U67" s="77"/>
      <c r="V67" s="78">
        <f t="shared" si="9"/>
        <v>0.08</v>
      </c>
      <c r="W67" s="79">
        <f t="shared" si="10"/>
        <v>0.98</v>
      </c>
      <c r="X67" s="80">
        <f t="shared" si="11"/>
        <v>60</v>
      </c>
    </row>
    <row r="68" spans="1:24" ht="16.5" x14ac:dyDescent="0.25">
      <c r="A68" s="12" t="s">
        <v>22</v>
      </c>
      <c r="B68" s="16" t="s">
        <v>245</v>
      </c>
      <c r="C68" s="56">
        <v>50700000361</v>
      </c>
      <c r="D68" s="76">
        <v>0.9</v>
      </c>
      <c r="E68" s="77"/>
      <c r="F68" s="77">
        <v>0.01</v>
      </c>
      <c r="G68" s="77">
        <v>0.02</v>
      </c>
      <c r="H68" s="77"/>
      <c r="I68" s="77"/>
      <c r="J68" s="77"/>
      <c r="K68" s="77"/>
      <c r="L68" s="77">
        <v>0.01</v>
      </c>
      <c r="M68" s="77"/>
      <c r="N68" s="119"/>
      <c r="O68" s="77"/>
      <c r="P68" s="77">
        <v>0.01</v>
      </c>
      <c r="Q68" s="77">
        <v>0.01</v>
      </c>
      <c r="R68" s="77"/>
      <c r="S68" s="77">
        <v>0.01</v>
      </c>
      <c r="T68" s="121"/>
      <c r="U68" s="77"/>
      <c r="V68" s="78">
        <f t="shared" si="9"/>
        <v>7.0000000000000007E-2</v>
      </c>
      <c r="W68" s="79">
        <f t="shared" si="10"/>
        <v>0.97</v>
      </c>
      <c r="X68" s="80">
        <f t="shared" si="11"/>
        <v>60</v>
      </c>
    </row>
    <row r="69" spans="1:24" ht="16.5" x14ac:dyDescent="0.25">
      <c r="A69" s="12" t="s">
        <v>23</v>
      </c>
      <c r="B69" s="16" t="s">
        <v>246</v>
      </c>
      <c r="C69" s="57" t="s">
        <v>462</v>
      </c>
      <c r="D69" s="76">
        <v>0.9</v>
      </c>
      <c r="E69" s="77"/>
      <c r="F69" s="77"/>
      <c r="G69" s="77">
        <v>0.02</v>
      </c>
      <c r="H69" s="77"/>
      <c r="I69" s="77"/>
      <c r="J69" s="77"/>
      <c r="K69" s="77"/>
      <c r="L69" s="77"/>
      <c r="M69" s="77"/>
      <c r="N69" s="119"/>
      <c r="O69" s="77">
        <v>0.01</v>
      </c>
      <c r="P69" s="77">
        <v>0.01</v>
      </c>
      <c r="Q69" s="77"/>
      <c r="R69" s="77"/>
      <c r="S69" s="77"/>
      <c r="T69" s="121"/>
      <c r="U69" s="77"/>
      <c r="V69" s="78">
        <f t="shared" si="9"/>
        <v>0.04</v>
      </c>
      <c r="W69" s="79">
        <f t="shared" si="10"/>
        <v>0.94000000000000006</v>
      </c>
      <c r="X69" s="80">
        <f t="shared" si="11"/>
        <v>50</v>
      </c>
    </row>
    <row r="70" spans="1:24" ht="16.5" x14ac:dyDescent="0.25">
      <c r="A70" s="12" t="s">
        <v>24</v>
      </c>
      <c r="B70" s="16" t="s">
        <v>247</v>
      </c>
      <c r="C70" s="56" t="s">
        <v>463</v>
      </c>
      <c r="D70" s="76">
        <v>0.9</v>
      </c>
      <c r="E70" s="77"/>
      <c r="F70" s="77"/>
      <c r="G70" s="77">
        <v>0.01</v>
      </c>
      <c r="H70" s="77"/>
      <c r="I70" s="77"/>
      <c r="J70" s="77"/>
      <c r="K70" s="77"/>
      <c r="L70" s="77">
        <v>0.01</v>
      </c>
      <c r="M70" s="77"/>
      <c r="N70" s="119"/>
      <c r="O70" s="77">
        <v>0.01</v>
      </c>
      <c r="P70" s="77">
        <v>0.01</v>
      </c>
      <c r="Q70" s="77"/>
      <c r="R70" s="77"/>
      <c r="S70" s="77"/>
      <c r="T70" s="121"/>
      <c r="U70" s="77"/>
      <c r="V70" s="78">
        <f t="shared" si="9"/>
        <v>0.04</v>
      </c>
      <c r="W70" s="79">
        <f t="shared" si="10"/>
        <v>0.94000000000000006</v>
      </c>
      <c r="X70" s="80">
        <f t="shared" si="11"/>
        <v>50</v>
      </c>
    </row>
    <row r="71" spans="1:24" s="130" customFormat="1" ht="16.5" x14ac:dyDescent="0.25">
      <c r="A71" s="228" t="s">
        <v>388</v>
      </c>
      <c r="B71" s="229" t="s">
        <v>389</v>
      </c>
      <c r="C71" s="128"/>
      <c r="D71" s="129"/>
      <c r="F71" s="131"/>
      <c r="G71" s="131"/>
      <c r="H71" s="131"/>
      <c r="I71" s="131"/>
      <c r="J71" s="131"/>
      <c r="K71" s="131"/>
      <c r="L71" s="131"/>
      <c r="M71" s="131"/>
      <c r="N71" s="131"/>
      <c r="O71" s="131"/>
      <c r="P71" s="131"/>
      <c r="Q71" s="131"/>
      <c r="R71" s="131"/>
      <c r="S71" s="131"/>
      <c r="T71" s="131"/>
      <c r="U71" s="131"/>
    </row>
    <row r="72" spans="1:24" s="130" customFormat="1" ht="16.5" x14ac:dyDescent="0.25">
      <c r="A72" s="132" t="s">
        <v>16</v>
      </c>
      <c r="B72" s="230" t="s">
        <v>257</v>
      </c>
      <c r="C72" s="231">
        <v>50200000160</v>
      </c>
      <c r="D72" s="135">
        <v>0.9</v>
      </c>
      <c r="E72" s="122">
        <v>0.01</v>
      </c>
      <c r="F72" s="122">
        <v>0.01</v>
      </c>
      <c r="G72" s="122"/>
      <c r="H72" s="122"/>
      <c r="I72" s="122"/>
      <c r="J72" s="122"/>
      <c r="K72" s="122">
        <v>0.02</v>
      </c>
      <c r="L72" s="122"/>
      <c r="M72" s="122"/>
      <c r="N72" s="122">
        <v>0.02</v>
      </c>
      <c r="O72" s="122">
        <v>0.02</v>
      </c>
      <c r="P72" s="122"/>
      <c r="Q72" s="122">
        <v>0.01</v>
      </c>
      <c r="R72" s="122">
        <v>0.01</v>
      </c>
      <c r="S72" s="122">
        <v>0.01</v>
      </c>
      <c r="T72" s="122"/>
      <c r="U72" s="122"/>
      <c r="V72" s="156">
        <f t="shared" ref="V72:V97" si="12">IF(SUM(E72:N72)&gt;5%,5%,SUM(E72:N72))+IF(SUM(O72:U72)&gt;5%,5%,SUM(O72:U72))</f>
        <v>0.1</v>
      </c>
      <c r="W72" s="141">
        <f t="shared" ref="W72:W90" si="13">D72+V72</f>
        <v>1</v>
      </c>
      <c r="X72" s="142">
        <f t="shared" ref="X72:X97" si="14">IF(95%&lt;=W72,60,IF(AND(90%&lt;=W72,W72&lt;95%),50,IF(AND(80%&lt;=W72,W72&lt;90%),40,IF(AND(75%&lt;=W72,W72&lt;80%),30,IF(AND(70%&lt;=W72,W72&lt;75%),20,IF(W72&lt;70%,0,""))))))</f>
        <v>60</v>
      </c>
    </row>
    <row r="73" spans="1:24" s="130" customFormat="1" ht="16.5" x14ac:dyDescent="0.25">
      <c r="A73" s="132" t="s">
        <v>17</v>
      </c>
      <c r="B73" s="230" t="s">
        <v>258</v>
      </c>
      <c r="C73" s="231">
        <v>11100000723</v>
      </c>
      <c r="D73" s="135">
        <v>0.9</v>
      </c>
      <c r="E73" s="122">
        <v>0.01</v>
      </c>
      <c r="F73" s="122"/>
      <c r="G73" s="122"/>
      <c r="H73" s="122"/>
      <c r="I73" s="122"/>
      <c r="J73" s="122"/>
      <c r="K73" s="122">
        <v>0.02</v>
      </c>
      <c r="L73" s="122"/>
      <c r="M73" s="122"/>
      <c r="N73" s="122"/>
      <c r="O73" s="122">
        <v>0.02</v>
      </c>
      <c r="P73" s="122"/>
      <c r="Q73" s="122">
        <v>0.01</v>
      </c>
      <c r="R73" s="122">
        <v>0.01</v>
      </c>
      <c r="S73" s="122">
        <v>0.01</v>
      </c>
      <c r="T73" s="122"/>
      <c r="U73" s="122"/>
      <c r="V73" s="156">
        <f t="shared" si="12"/>
        <v>0.08</v>
      </c>
      <c r="W73" s="141">
        <f t="shared" si="13"/>
        <v>0.98</v>
      </c>
      <c r="X73" s="142">
        <f t="shared" si="14"/>
        <v>60</v>
      </c>
    </row>
    <row r="74" spans="1:24" s="130" customFormat="1" ht="16.5" x14ac:dyDescent="0.25">
      <c r="A74" s="132" t="s">
        <v>18</v>
      </c>
      <c r="B74" s="230" t="s">
        <v>259</v>
      </c>
      <c r="C74" s="231">
        <v>11100083294</v>
      </c>
      <c r="D74" s="135">
        <v>0.9</v>
      </c>
      <c r="E74" s="122"/>
      <c r="F74" s="122"/>
      <c r="G74" s="122"/>
      <c r="H74" s="122"/>
      <c r="I74" s="122"/>
      <c r="J74" s="122"/>
      <c r="K74" s="122">
        <v>0.02</v>
      </c>
      <c r="L74" s="122"/>
      <c r="M74" s="122"/>
      <c r="N74" s="122"/>
      <c r="O74" s="122"/>
      <c r="P74" s="122">
        <v>0.01</v>
      </c>
      <c r="Q74" s="122">
        <v>0.01</v>
      </c>
      <c r="R74" s="122">
        <v>0.01</v>
      </c>
      <c r="S74" s="122">
        <v>0.01</v>
      </c>
      <c r="T74" s="122"/>
      <c r="U74" s="122"/>
      <c r="V74" s="156">
        <f t="shared" si="12"/>
        <v>0.06</v>
      </c>
      <c r="W74" s="141">
        <f t="shared" si="13"/>
        <v>0.96</v>
      </c>
      <c r="X74" s="142">
        <f t="shared" si="14"/>
        <v>60</v>
      </c>
    </row>
    <row r="75" spans="1:24" s="130" customFormat="1" ht="16.5" x14ac:dyDescent="0.25">
      <c r="A75" s="132" t="s">
        <v>19</v>
      </c>
      <c r="B75" s="230" t="s">
        <v>260</v>
      </c>
      <c r="C75" s="231">
        <v>11100071601</v>
      </c>
      <c r="D75" s="135">
        <v>0.9</v>
      </c>
      <c r="E75" s="122"/>
      <c r="F75" s="122"/>
      <c r="G75" s="122"/>
      <c r="H75" s="122"/>
      <c r="I75" s="122"/>
      <c r="J75" s="122"/>
      <c r="K75" s="122">
        <v>0.02</v>
      </c>
      <c r="L75" s="122"/>
      <c r="M75" s="122"/>
      <c r="N75" s="122"/>
      <c r="O75" s="122"/>
      <c r="P75" s="122">
        <v>0.01</v>
      </c>
      <c r="Q75" s="122">
        <v>0.01</v>
      </c>
      <c r="R75" s="122">
        <v>0.01</v>
      </c>
      <c r="S75" s="122">
        <v>0.01</v>
      </c>
      <c r="T75" s="122"/>
      <c r="U75" s="122"/>
      <c r="V75" s="156">
        <f t="shared" si="12"/>
        <v>0.06</v>
      </c>
      <c r="W75" s="141">
        <f t="shared" si="13"/>
        <v>0.96</v>
      </c>
      <c r="X75" s="142">
        <f t="shared" si="14"/>
        <v>60</v>
      </c>
    </row>
    <row r="76" spans="1:24" s="130" customFormat="1" ht="16.5" x14ac:dyDescent="0.25">
      <c r="A76" s="132" t="s">
        <v>20</v>
      </c>
      <c r="B76" s="230" t="s">
        <v>261</v>
      </c>
      <c r="C76" s="231">
        <v>11100115709</v>
      </c>
      <c r="D76" s="135">
        <v>0.9</v>
      </c>
      <c r="E76" s="122"/>
      <c r="F76" s="122"/>
      <c r="G76" s="122"/>
      <c r="H76" s="122"/>
      <c r="I76" s="122"/>
      <c r="J76" s="122"/>
      <c r="K76" s="122">
        <v>0.02</v>
      </c>
      <c r="L76" s="122"/>
      <c r="M76" s="122"/>
      <c r="N76" s="122"/>
      <c r="O76" s="122"/>
      <c r="P76" s="122">
        <v>0.01</v>
      </c>
      <c r="Q76" s="122">
        <v>0.01</v>
      </c>
      <c r="R76" s="122">
        <v>0.01</v>
      </c>
      <c r="S76" s="122">
        <v>0.01</v>
      </c>
      <c r="T76" s="122"/>
      <c r="U76" s="122"/>
      <c r="V76" s="156">
        <f t="shared" si="12"/>
        <v>0.06</v>
      </c>
      <c r="W76" s="141">
        <f t="shared" si="13"/>
        <v>0.96</v>
      </c>
      <c r="X76" s="142">
        <f t="shared" si="14"/>
        <v>60</v>
      </c>
    </row>
    <row r="77" spans="1:24" s="130" customFormat="1" ht="16.5" x14ac:dyDescent="0.25">
      <c r="A77" s="132" t="s">
        <v>21</v>
      </c>
      <c r="B77" s="230" t="s">
        <v>262</v>
      </c>
      <c r="C77" s="231">
        <v>11100083308</v>
      </c>
      <c r="D77" s="135">
        <v>0.9</v>
      </c>
      <c r="E77" s="122"/>
      <c r="F77" s="122"/>
      <c r="G77" s="122"/>
      <c r="H77" s="122"/>
      <c r="I77" s="122"/>
      <c r="J77" s="122"/>
      <c r="K77" s="122">
        <v>0.02</v>
      </c>
      <c r="L77" s="122"/>
      <c r="M77" s="122"/>
      <c r="N77" s="122"/>
      <c r="O77" s="122">
        <v>0.02</v>
      </c>
      <c r="P77" s="122">
        <v>0.01</v>
      </c>
      <c r="Q77" s="122">
        <v>0.01</v>
      </c>
      <c r="R77" s="122">
        <v>0.01</v>
      </c>
      <c r="S77" s="122">
        <v>0.01</v>
      </c>
      <c r="T77" s="122"/>
      <c r="U77" s="122"/>
      <c r="V77" s="156">
        <f t="shared" si="12"/>
        <v>7.0000000000000007E-2</v>
      </c>
      <c r="W77" s="141">
        <f t="shared" si="13"/>
        <v>0.97</v>
      </c>
      <c r="X77" s="142">
        <f t="shared" si="14"/>
        <v>60</v>
      </c>
    </row>
    <row r="78" spans="1:24" s="130" customFormat="1" ht="16.5" x14ac:dyDescent="0.25">
      <c r="A78" s="132" t="s">
        <v>22</v>
      </c>
      <c r="B78" s="230" t="s">
        <v>267</v>
      </c>
      <c r="C78" s="231">
        <v>80600000454</v>
      </c>
      <c r="D78" s="135">
        <v>0.9</v>
      </c>
      <c r="E78" s="122"/>
      <c r="F78" s="122"/>
      <c r="G78" s="122"/>
      <c r="H78" s="122"/>
      <c r="I78" s="122"/>
      <c r="J78" s="122"/>
      <c r="K78" s="122">
        <v>0.02</v>
      </c>
      <c r="L78" s="122"/>
      <c r="M78" s="122"/>
      <c r="N78" s="122"/>
      <c r="O78" s="122">
        <v>0.02</v>
      </c>
      <c r="P78" s="122">
        <v>0.01</v>
      </c>
      <c r="Q78" s="122"/>
      <c r="R78" s="122"/>
      <c r="S78" s="122"/>
      <c r="T78" s="122"/>
      <c r="U78" s="122"/>
      <c r="V78" s="156">
        <f t="shared" si="12"/>
        <v>0.05</v>
      </c>
      <c r="W78" s="141">
        <f t="shared" si="13"/>
        <v>0.95000000000000007</v>
      </c>
      <c r="X78" s="142">
        <f t="shared" si="14"/>
        <v>60</v>
      </c>
    </row>
    <row r="79" spans="1:24" s="130" customFormat="1" ht="16.5" x14ac:dyDescent="0.25">
      <c r="A79" s="132" t="s">
        <v>23</v>
      </c>
      <c r="B79" s="230" t="s">
        <v>264</v>
      </c>
      <c r="C79" s="231">
        <v>11100115706</v>
      </c>
      <c r="D79" s="135">
        <v>0.9</v>
      </c>
      <c r="E79" s="122"/>
      <c r="F79" s="122"/>
      <c r="G79" s="122"/>
      <c r="H79" s="122"/>
      <c r="I79" s="122"/>
      <c r="J79" s="122"/>
      <c r="K79" s="122">
        <v>0.02</v>
      </c>
      <c r="L79" s="122"/>
      <c r="M79" s="122"/>
      <c r="N79" s="122"/>
      <c r="O79" s="122"/>
      <c r="P79" s="122">
        <v>0.01</v>
      </c>
      <c r="Q79" s="122">
        <v>0.01</v>
      </c>
      <c r="R79" s="122">
        <v>0.01</v>
      </c>
      <c r="S79" s="122">
        <v>0.01</v>
      </c>
      <c r="T79" s="122"/>
      <c r="U79" s="122"/>
      <c r="V79" s="156">
        <f t="shared" si="12"/>
        <v>0.06</v>
      </c>
      <c r="W79" s="141">
        <f t="shared" si="13"/>
        <v>0.96</v>
      </c>
      <c r="X79" s="142">
        <f t="shared" si="14"/>
        <v>60</v>
      </c>
    </row>
    <row r="80" spans="1:24" s="130" customFormat="1" ht="16.5" x14ac:dyDescent="0.25">
      <c r="A80" s="132" t="s">
        <v>24</v>
      </c>
      <c r="B80" s="230" t="s">
        <v>265</v>
      </c>
      <c r="C80" s="231">
        <v>40800000327</v>
      </c>
      <c r="D80" s="135">
        <v>0.9</v>
      </c>
      <c r="E80" s="122"/>
      <c r="F80" s="122"/>
      <c r="G80" s="122"/>
      <c r="H80" s="122"/>
      <c r="I80" s="122"/>
      <c r="J80" s="122"/>
      <c r="K80" s="122">
        <v>0.02</v>
      </c>
      <c r="L80" s="122"/>
      <c r="M80" s="122"/>
      <c r="N80" s="122"/>
      <c r="O80" s="122"/>
      <c r="P80" s="122">
        <v>0.01</v>
      </c>
      <c r="Q80" s="122">
        <v>0.01</v>
      </c>
      <c r="R80" s="122">
        <v>0.01</v>
      </c>
      <c r="S80" s="122">
        <v>0.01</v>
      </c>
      <c r="T80" s="122"/>
      <c r="U80" s="122"/>
      <c r="V80" s="156">
        <f t="shared" si="12"/>
        <v>0.06</v>
      </c>
      <c r="W80" s="141">
        <f t="shared" si="13"/>
        <v>0.96</v>
      </c>
      <c r="X80" s="142">
        <f t="shared" si="14"/>
        <v>60</v>
      </c>
    </row>
    <row r="81" spans="1:24" s="130" customFormat="1" ht="16.5" x14ac:dyDescent="0.25">
      <c r="A81" s="132">
        <v>10</v>
      </c>
      <c r="B81" s="230" t="s">
        <v>266</v>
      </c>
      <c r="C81" s="231">
        <v>40800000301</v>
      </c>
      <c r="D81" s="135">
        <v>0.9</v>
      </c>
      <c r="E81" s="122"/>
      <c r="F81" s="122"/>
      <c r="G81" s="122"/>
      <c r="H81" s="122"/>
      <c r="I81" s="122"/>
      <c r="J81" s="122"/>
      <c r="K81" s="122">
        <v>0.02</v>
      </c>
      <c r="L81" s="122"/>
      <c r="M81" s="122"/>
      <c r="N81" s="122"/>
      <c r="O81" s="122"/>
      <c r="P81" s="122">
        <v>0.01</v>
      </c>
      <c r="Q81" s="122">
        <v>0.01</v>
      </c>
      <c r="R81" s="122">
        <v>0.01</v>
      </c>
      <c r="S81" s="122">
        <v>0.01</v>
      </c>
      <c r="T81" s="122"/>
      <c r="U81" s="122"/>
      <c r="V81" s="156">
        <f t="shared" si="12"/>
        <v>0.06</v>
      </c>
      <c r="W81" s="141">
        <f t="shared" si="13"/>
        <v>0.96</v>
      </c>
      <c r="X81" s="142">
        <f t="shared" si="14"/>
        <v>60</v>
      </c>
    </row>
    <row r="82" spans="1:24" s="130" customFormat="1" ht="16.5" x14ac:dyDescent="0.25">
      <c r="A82" s="132">
        <v>11</v>
      </c>
      <c r="B82" s="230" t="s">
        <v>263</v>
      </c>
      <c r="C82" s="231">
        <v>40900000037</v>
      </c>
      <c r="D82" s="135">
        <v>0.9</v>
      </c>
      <c r="E82" s="122"/>
      <c r="F82" s="122"/>
      <c r="G82" s="122"/>
      <c r="H82" s="122"/>
      <c r="I82" s="122"/>
      <c r="J82" s="122"/>
      <c r="K82" s="122">
        <v>0.02</v>
      </c>
      <c r="L82" s="122"/>
      <c r="M82" s="122"/>
      <c r="N82" s="122"/>
      <c r="O82" s="122"/>
      <c r="P82" s="122">
        <v>0.01</v>
      </c>
      <c r="Q82" s="122">
        <v>0.01</v>
      </c>
      <c r="R82" s="122">
        <v>0.01</v>
      </c>
      <c r="S82" s="122">
        <v>0.01</v>
      </c>
      <c r="T82" s="122"/>
      <c r="U82" s="122"/>
      <c r="V82" s="156">
        <f t="shared" si="12"/>
        <v>0.06</v>
      </c>
      <c r="W82" s="141">
        <f t="shared" si="13"/>
        <v>0.96</v>
      </c>
      <c r="X82" s="142">
        <f t="shared" si="14"/>
        <v>60</v>
      </c>
    </row>
    <row r="83" spans="1:24" s="130" customFormat="1" ht="16.5" x14ac:dyDescent="0.25">
      <c r="A83" s="132">
        <v>12</v>
      </c>
      <c r="B83" s="232" t="s">
        <v>268</v>
      </c>
      <c r="C83" s="231">
        <v>50700000433</v>
      </c>
      <c r="D83" s="135">
        <v>0.9</v>
      </c>
      <c r="E83" s="122"/>
      <c r="F83" s="122">
        <v>0.01</v>
      </c>
      <c r="G83" s="122"/>
      <c r="H83" s="122"/>
      <c r="I83" s="122"/>
      <c r="J83" s="122"/>
      <c r="K83" s="122">
        <v>0.02</v>
      </c>
      <c r="L83" s="122"/>
      <c r="M83" s="122"/>
      <c r="N83" s="122">
        <v>0.02</v>
      </c>
      <c r="O83" s="122"/>
      <c r="P83" s="122"/>
      <c r="Q83" s="122"/>
      <c r="R83" s="122"/>
      <c r="S83" s="122"/>
      <c r="T83" s="122"/>
      <c r="U83" s="122"/>
      <c r="V83" s="156">
        <f t="shared" si="12"/>
        <v>0.05</v>
      </c>
      <c r="W83" s="141">
        <f t="shared" si="13"/>
        <v>0.95000000000000007</v>
      </c>
      <c r="X83" s="142">
        <f t="shared" si="14"/>
        <v>60</v>
      </c>
    </row>
    <row r="84" spans="1:24" s="130" customFormat="1" ht="16.5" x14ac:dyDescent="0.25">
      <c r="A84" s="132">
        <v>13</v>
      </c>
      <c r="B84" s="230" t="s">
        <v>276</v>
      </c>
      <c r="C84" s="233" t="s">
        <v>474</v>
      </c>
      <c r="D84" s="135">
        <v>0.9</v>
      </c>
      <c r="E84" s="122"/>
      <c r="F84" s="122"/>
      <c r="G84" s="122"/>
      <c r="H84" s="122"/>
      <c r="I84" s="122"/>
      <c r="J84" s="122"/>
      <c r="K84" s="122">
        <v>0.02</v>
      </c>
      <c r="L84" s="122"/>
      <c r="M84" s="122"/>
      <c r="N84" s="122"/>
      <c r="O84" s="122">
        <v>0.02</v>
      </c>
      <c r="P84" s="122">
        <v>0.01</v>
      </c>
      <c r="Q84" s="122"/>
      <c r="R84" s="122">
        <v>0.01</v>
      </c>
      <c r="S84" s="122">
        <v>0.01</v>
      </c>
      <c r="T84" s="122"/>
      <c r="U84" s="122"/>
      <c r="V84" s="156">
        <f t="shared" si="12"/>
        <v>7.0000000000000007E-2</v>
      </c>
      <c r="W84" s="141">
        <f t="shared" si="13"/>
        <v>0.97</v>
      </c>
      <c r="X84" s="142">
        <f t="shared" si="14"/>
        <v>60</v>
      </c>
    </row>
    <row r="85" spans="1:24" s="130" customFormat="1" ht="16.5" x14ac:dyDescent="0.25">
      <c r="A85" s="132">
        <v>14</v>
      </c>
      <c r="B85" s="230" t="s">
        <v>600</v>
      </c>
      <c r="C85" s="231">
        <v>11100083290</v>
      </c>
      <c r="D85" s="135">
        <v>0.9</v>
      </c>
      <c r="E85" s="122"/>
      <c r="F85" s="122"/>
      <c r="G85" s="122"/>
      <c r="H85" s="122"/>
      <c r="I85" s="122"/>
      <c r="J85" s="122"/>
      <c r="K85" s="122">
        <v>0.02</v>
      </c>
      <c r="L85" s="122"/>
      <c r="M85" s="122"/>
      <c r="N85" s="122"/>
      <c r="O85" s="122"/>
      <c r="P85" s="122">
        <v>0.01</v>
      </c>
      <c r="Q85" s="122">
        <v>0.01</v>
      </c>
      <c r="R85" s="122">
        <v>0.01</v>
      </c>
      <c r="S85" s="122">
        <v>0.01</v>
      </c>
      <c r="T85" s="122"/>
      <c r="U85" s="122"/>
      <c r="V85" s="156">
        <f t="shared" si="12"/>
        <v>0.06</v>
      </c>
      <c r="W85" s="141">
        <f t="shared" si="13"/>
        <v>0.96</v>
      </c>
      <c r="X85" s="142">
        <f t="shared" si="14"/>
        <v>60</v>
      </c>
    </row>
    <row r="86" spans="1:24" s="130" customFormat="1" ht="16.5" x14ac:dyDescent="0.25">
      <c r="A86" s="132">
        <v>15</v>
      </c>
      <c r="B86" s="230" t="s">
        <v>601</v>
      </c>
      <c r="C86" s="234" t="s">
        <v>467</v>
      </c>
      <c r="D86" s="135">
        <v>0.9</v>
      </c>
      <c r="E86" s="122"/>
      <c r="F86" s="122"/>
      <c r="G86" s="122"/>
      <c r="H86" s="122"/>
      <c r="I86" s="122"/>
      <c r="J86" s="122"/>
      <c r="K86" s="122">
        <v>0.02</v>
      </c>
      <c r="L86" s="122"/>
      <c r="M86" s="122"/>
      <c r="N86" s="122"/>
      <c r="O86" s="122"/>
      <c r="P86" s="122"/>
      <c r="Q86" s="122"/>
      <c r="R86" s="122"/>
      <c r="S86" s="122"/>
      <c r="T86" s="122"/>
      <c r="U86" s="122"/>
      <c r="V86" s="156">
        <f t="shared" si="12"/>
        <v>0.02</v>
      </c>
      <c r="W86" s="141">
        <f t="shared" si="13"/>
        <v>0.92</v>
      </c>
      <c r="X86" s="142">
        <f t="shared" si="14"/>
        <v>50</v>
      </c>
    </row>
    <row r="87" spans="1:24" s="130" customFormat="1" ht="16.5" x14ac:dyDescent="0.25">
      <c r="A87" s="132">
        <v>16</v>
      </c>
      <c r="B87" s="230" t="s">
        <v>602</v>
      </c>
      <c r="C87" s="234" t="s">
        <v>466</v>
      </c>
      <c r="D87" s="135">
        <v>0.9</v>
      </c>
      <c r="E87" s="122"/>
      <c r="F87" s="122"/>
      <c r="G87" s="122"/>
      <c r="H87" s="122"/>
      <c r="I87" s="122"/>
      <c r="J87" s="122"/>
      <c r="K87" s="122">
        <v>0.02</v>
      </c>
      <c r="L87" s="122"/>
      <c r="M87" s="122"/>
      <c r="N87" s="122"/>
      <c r="O87" s="122"/>
      <c r="P87" s="122"/>
      <c r="Q87" s="122"/>
      <c r="R87" s="122"/>
      <c r="S87" s="122"/>
      <c r="T87" s="122"/>
      <c r="U87" s="122"/>
      <c r="V87" s="156">
        <f t="shared" si="12"/>
        <v>0.02</v>
      </c>
      <c r="W87" s="141">
        <f t="shared" si="13"/>
        <v>0.92</v>
      </c>
      <c r="X87" s="142">
        <f t="shared" si="14"/>
        <v>50</v>
      </c>
    </row>
    <row r="88" spans="1:24" s="130" customFormat="1" ht="16.5" x14ac:dyDescent="0.25">
      <c r="A88" s="132">
        <v>17</v>
      </c>
      <c r="B88" s="230" t="s">
        <v>269</v>
      </c>
      <c r="C88" s="234" t="s">
        <v>465</v>
      </c>
      <c r="D88" s="135">
        <v>0.9</v>
      </c>
      <c r="E88" s="122"/>
      <c r="F88" s="122"/>
      <c r="G88" s="122"/>
      <c r="H88" s="122"/>
      <c r="I88" s="122"/>
      <c r="J88" s="122"/>
      <c r="K88" s="122">
        <v>0.02</v>
      </c>
      <c r="L88" s="122"/>
      <c r="M88" s="122"/>
      <c r="N88" s="122"/>
      <c r="O88" s="122"/>
      <c r="P88" s="122"/>
      <c r="Q88" s="122"/>
      <c r="R88" s="122"/>
      <c r="S88" s="122"/>
      <c r="T88" s="122"/>
      <c r="U88" s="122"/>
      <c r="V88" s="156">
        <f t="shared" si="12"/>
        <v>0.02</v>
      </c>
      <c r="W88" s="141">
        <f t="shared" si="13"/>
        <v>0.92</v>
      </c>
      <c r="X88" s="142">
        <f t="shared" si="14"/>
        <v>50</v>
      </c>
    </row>
    <row r="89" spans="1:24" s="130" customFormat="1" ht="16.5" x14ac:dyDescent="0.25">
      <c r="A89" s="132">
        <v>18</v>
      </c>
      <c r="B89" s="230" t="s">
        <v>603</v>
      </c>
      <c r="C89" s="234" t="s">
        <v>464</v>
      </c>
      <c r="D89" s="135">
        <v>0.9</v>
      </c>
      <c r="E89" s="122"/>
      <c r="F89" s="122"/>
      <c r="G89" s="122"/>
      <c r="H89" s="122"/>
      <c r="I89" s="122"/>
      <c r="J89" s="122"/>
      <c r="K89" s="122">
        <v>0.02</v>
      </c>
      <c r="L89" s="122"/>
      <c r="M89" s="122"/>
      <c r="N89" s="122"/>
      <c r="O89" s="122"/>
      <c r="P89" s="122"/>
      <c r="Q89" s="122"/>
      <c r="R89" s="122"/>
      <c r="S89" s="122"/>
      <c r="T89" s="122"/>
      <c r="U89" s="122"/>
      <c r="V89" s="156">
        <f t="shared" si="12"/>
        <v>0.02</v>
      </c>
      <c r="W89" s="141">
        <f t="shared" si="13"/>
        <v>0.92</v>
      </c>
      <c r="X89" s="142">
        <f t="shared" si="14"/>
        <v>50</v>
      </c>
    </row>
    <row r="90" spans="1:24" s="130" customFormat="1" ht="16.5" x14ac:dyDescent="0.25">
      <c r="A90" s="132">
        <v>19</v>
      </c>
      <c r="B90" s="230" t="s">
        <v>270</v>
      </c>
      <c r="C90" s="233" t="s">
        <v>468</v>
      </c>
      <c r="D90" s="135">
        <v>0.9</v>
      </c>
      <c r="E90" s="122"/>
      <c r="F90" s="122">
        <v>0.01</v>
      </c>
      <c r="G90" s="122"/>
      <c r="H90" s="122"/>
      <c r="I90" s="122"/>
      <c r="J90" s="122"/>
      <c r="K90" s="122">
        <v>0.02</v>
      </c>
      <c r="L90" s="122"/>
      <c r="M90" s="122"/>
      <c r="N90" s="122"/>
      <c r="O90" s="122">
        <v>0.02</v>
      </c>
      <c r="P90" s="122"/>
      <c r="Q90" s="122"/>
      <c r="R90" s="122"/>
      <c r="S90" s="122"/>
      <c r="T90" s="122"/>
      <c r="U90" s="122"/>
      <c r="V90" s="156">
        <f t="shared" si="12"/>
        <v>0.05</v>
      </c>
      <c r="W90" s="141">
        <f t="shared" si="13"/>
        <v>0.95000000000000007</v>
      </c>
      <c r="X90" s="142">
        <f t="shared" si="14"/>
        <v>60</v>
      </c>
    </row>
    <row r="91" spans="1:24" s="130" customFormat="1" ht="16.5" x14ac:dyDescent="0.25">
      <c r="A91" s="132">
        <v>20</v>
      </c>
      <c r="B91" s="230" t="s">
        <v>274</v>
      </c>
      <c r="C91" s="233" t="s">
        <v>472</v>
      </c>
      <c r="D91" s="135">
        <v>0.9</v>
      </c>
      <c r="E91" s="122"/>
      <c r="F91" s="122"/>
      <c r="G91" s="122"/>
      <c r="H91" s="122"/>
      <c r="I91" s="122"/>
      <c r="J91" s="122"/>
      <c r="K91" s="122">
        <v>0.02</v>
      </c>
      <c r="L91" s="122"/>
      <c r="M91" s="122"/>
      <c r="N91" s="122"/>
      <c r="O91" s="122"/>
      <c r="P91" s="122"/>
      <c r="Q91" s="122"/>
      <c r="R91" s="122"/>
      <c r="S91" s="122"/>
      <c r="T91" s="122"/>
      <c r="U91" s="122"/>
      <c r="V91" s="156">
        <f t="shared" si="12"/>
        <v>0.02</v>
      </c>
      <c r="W91" s="141">
        <f t="shared" ref="W91:W97" si="15">D91+V91</f>
        <v>0.92</v>
      </c>
      <c r="X91" s="142">
        <f t="shared" si="14"/>
        <v>50</v>
      </c>
    </row>
    <row r="92" spans="1:24" s="130" customFormat="1" ht="16.5" x14ac:dyDescent="0.25">
      <c r="A92" s="132">
        <v>21</v>
      </c>
      <c r="B92" s="230" t="s">
        <v>275</v>
      </c>
      <c r="C92" s="233" t="s">
        <v>473</v>
      </c>
      <c r="D92" s="135">
        <v>0.9</v>
      </c>
      <c r="E92" s="122"/>
      <c r="F92" s="122"/>
      <c r="G92" s="122"/>
      <c r="H92" s="122"/>
      <c r="I92" s="122"/>
      <c r="J92" s="122"/>
      <c r="K92" s="122">
        <v>0.02</v>
      </c>
      <c r="L92" s="122"/>
      <c r="M92" s="122"/>
      <c r="N92" s="122"/>
      <c r="O92" s="122"/>
      <c r="P92" s="122"/>
      <c r="Q92" s="122"/>
      <c r="R92" s="122"/>
      <c r="S92" s="122"/>
      <c r="T92" s="122"/>
      <c r="U92" s="122"/>
      <c r="V92" s="156">
        <f t="shared" si="12"/>
        <v>0.02</v>
      </c>
      <c r="W92" s="141">
        <f t="shared" si="15"/>
        <v>0.92</v>
      </c>
      <c r="X92" s="142">
        <f t="shared" si="14"/>
        <v>50</v>
      </c>
    </row>
    <row r="93" spans="1:24" s="130" customFormat="1" ht="16.5" x14ac:dyDescent="0.25">
      <c r="A93" s="132">
        <v>22</v>
      </c>
      <c r="B93" s="230" t="s">
        <v>273</v>
      </c>
      <c r="C93" s="233" t="s">
        <v>471</v>
      </c>
      <c r="D93" s="135">
        <v>0.9</v>
      </c>
      <c r="E93" s="122"/>
      <c r="F93" s="122"/>
      <c r="G93" s="122"/>
      <c r="H93" s="122"/>
      <c r="I93" s="122"/>
      <c r="J93" s="122"/>
      <c r="K93" s="122">
        <v>0.02</v>
      </c>
      <c r="L93" s="122"/>
      <c r="M93" s="122"/>
      <c r="N93" s="122"/>
      <c r="O93" s="122"/>
      <c r="P93" s="122"/>
      <c r="Q93" s="122"/>
      <c r="R93" s="122"/>
      <c r="S93" s="122"/>
      <c r="T93" s="122"/>
      <c r="U93" s="122"/>
      <c r="V93" s="156">
        <f t="shared" si="12"/>
        <v>0.02</v>
      </c>
      <c r="W93" s="141">
        <f t="shared" si="15"/>
        <v>0.92</v>
      </c>
      <c r="X93" s="142">
        <f t="shared" si="14"/>
        <v>50</v>
      </c>
    </row>
    <row r="94" spans="1:24" s="130" customFormat="1" ht="16.5" x14ac:dyDescent="0.25">
      <c r="A94" s="132">
        <v>23</v>
      </c>
      <c r="B94" s="230" t="s">
        <v>271</v>
      </c>
      <c r="C94" s="233" t="s">
        <v>469</v>
      </c>
      <c r="D94" s="135">
        <v>0.9</v>
      </c>
      <c r="E94" s="122"/>
      <c r="F94" s="122"/>
      <c r="G94" s="122"/>
      <c r="H94" s="122"/>
      <c r="I94" s="122"/>
      <c r="J94" s="122"/>
      <c r="K94" s="122">
        <v>0.02</v>
      </c>
      <c r="L94" s="122"/>
      <c r="M94" s="122"/>
      <c r="N94" s="122"/>
      <c r="O94" s="122"/>
      <c r="P94" s="122">
        <v>0.01</v>
      </c>
      <c r="Q94" s="122">
        <v>0.01</v>
      </c>
      <c r="R94" s="122">
        <v>0.01</v>
      </c>
      <c r="S94" s="122">
        <v>0.01</v>
      </c>
      <c r="T94" s="122"/>
      <c r="U94" s="122"/>
      <c r="V94" s="156">
        <f t="shared" si="12"/>
        <v>0.06</v>
      </c>
      <c r="W94" s="141">
        <f t="shared" si="15"/>
        <v>0.96</v>
      </c>
      <c r="X94" s="142">
        <f t="shared" si="14"/>
        <v>60</v>
      </c>
    </row>
    <row r="95" spans="1:24" s="130" customFormat="1" ht="16.5" x14ac:dyDescent="0.25">
      <c r="A95" s="132">
        <v>24</v>
      </c>
      <c r="B95" s="230" t="s">
        <v>272</v>
      </c>
      <c r="C95" s="233" t="s">
        <v>470</v>
      </c>
      <c r="D95" s="135">
        <v>0.9</v>
      </c>
      <c r="E95" s="122"/>
      <c r="F95" s="122"/>
      <c r="G95" s="122"/>
      <c r="H95" s="122"/>
      <c r="I95" s="122"/>
      <c r="J95" s="122"/>
      <c r="K95" s="122">
        <v>0.02</v>
      </c>
      <c r="L95" s="122"/>
      <c r="M95" s="122"/>
      <c r="N95" s="122"/>
      <c r="O95" s="122"/>
      <c r="P95" s="122">
        <v>0.01</v>
      </c>
      <c r="Q95" s="122">
        <v>0.01</v>
      </c>
      <c r="R95" s="122">
        <v>0.01</v>
      </c>
      <c r="S95" s="122">
        <v>0.01</v>
      </c>
      <c r="T95" s="122"/>
      <c r="U95" s="122"/>
      <c r="V95" s="156">
        <f t="shared" si="12"/>
        <v>0.06</v>
      </c>
      <c r="W95" s="141">
        <f t="shared" si="15"/>
        <v>0.96</v>
      </c>
      <c r="X95" s="142">
        <f t="shared" si="14"/>
        <v>60</v>
      </c>
    </row>
    <row r="96" spans="1:24" s="130" customFormat="1" ht="16.5" x14ac:dyDescent="0.25">
      <c r="A96" s="132">
        <v>25</v>
      </c>
      <c r="B96" s="230" t="s">
        <v>277</v>
      </c>
      <c r="C96" s="233" t="s">
        <v>475</v>
      </c>
      <c r="D96" s="135">
        <v>0.9</v>
      </c>
      <c r="E96" s="122"/>
      <c r="F96" s="122"/>
      <c r="G96" s="122"/>
      <c r="H96" s="122"/>
      <c r="I96" s="122"/>
      <c r="J96" s="122"/>
      <c r="K96" s="122">
        <v>0.02</v>
      </c>
      <c r="L96" s="122"/>
      <c r="M96" s="122"/>
      <c r="N96" s="122"/>
      <c r="O96" s="122"/>
      <c r="P96" s="122">
        <v>0.01</v>
      </c>
      <c r="Q96" s="122">
        <v>0.01</v>
      </c>
      <c r="R96" s="122">
        <v>0.01</v>
      </c>
      <c r="S96" s="122">
        <v>0.01</v>
      </c>
      <c r="T96" s="122"/>
      <c r="U96" s="122"/>
      <c r="V96" s="156">
        <f t="shared" si="12"/>
        <v>0.06</v>
      </c>
      <c r="W96" s="141">
        <f t="shared" si="15"/>
        <v>0.96</v>
      </c>
      <c r="X96" s="142">
        <f t="shared" si="14"/>
        <v>60</v>
      </c>
    </row>
    <row r="97" spans="1:24" s="130" customFormat="1" ht="16.5" x14ac:dyDescent="0.25">
      <c r="A97" s="132">
        <v>26</v>
      </c>
      <c r="B97" s="230" t="s">
        <v>604</v>
      </c>
      <c r="C97" s="233" t="s">
        <v>476</v>
      </c>
      <c r="D97" s="135">
        <v>0.9</v>
      </c>
      <c r="E97" s="122"/>
      <c r="F97" s="122"/>
      <c r="G97" s="122"/>
      <c r="H97" s="122"/>
      <c r="I97" s="122"/>
      <c r="J97" s="122"/>
      <c r="K97" s="122">
        <v>0.02</v>
      </c>
      <c r="L97" s="122"/>
      <c r="M97" s="122"/>
      <c r="N97" s="122"/>
      <c r="O97" s="122"/>
      <c r="P97" s="122"/>
      <c r="Q97" s="122"/>
      <c r="R97" s="122"/>
      <c r="S97" s="122"/>
      <c r="T97" s="122"/>
      <c r="U97" s="122"/>
      <c r="V97" s="156">
        <f t="shared" si="12"/>
        <v>0.02</v>
      </c>
      <c r="W97" s="141">
        <f t="shared" si="15"/>
        <v>0.92</v>
      </c>
      <c r="X97" s="142">
        <f t="shared" si="14"/>
        <v>50</v>
      </c>
    </row>
    <row r="98" spans="1:24" s="130" customFormat="1" ht="23.45" customHeight="1" x14ac:dyDescent="0.25">
      <c r="A98" s="259" t="s">
        <v>390</v>
      </c>
      <c r="B98" s="1032" t="s">
        <v>391</v>
      </c>
      <c r="C98" s="1033"/>
      <c r="D98" s="1033"/>
      <c r="E98" s="1033"/>
      <c r="F98" s="1033"/>
      <c r="G98" s="1033"/>
      <c r="H98" s="131"/>
      <c r="I98" s="131"/>
      <c r="J98" s="131"/>
      <c r="K98" s="131"/>
      <c r="L98" s="131"/>
      <c r="M98" s="131"/>
      <c r="N98" s="131"/>
      <c r="O98" s="131"/>
      <c r="P98" s="131"/>
      <c r="Q98" s="131"/>
      <c r="R98" s="131"/>
      <c r="S98" s="131"/>
      <c r="T98" s="131"/>
      <c r="U98" s="131"/>
    </row>
    <row r="99" spans="1:24" s="130" customFormat="1" ht="16.5" x14ac:dyDescent="0.25">
      <c r="A99" s="132" t="s">
        <v>16</v>
      </c>
      <c r="B99" s="251" t="s">
        <v>72</v>
      </c>
      <c r="C99" s="252">
        <v>11100000707</v>
      </c>
      <c r="D99" s="253">
        <v>0.9</v>
      </c>
      <c r="E99" s="248">
        <v>0.01</v>
      </c>
      <c r="F99" s="248">
        <v>0.01</v>
      </c>
      <c r="G99" s="248">
        <v>0.02</v>
      </c>
      <c r="H99" s="248"/>
      <c r="I99" s="248">
        <v>0.02</v>
      </c>
      <c r="J99" s="248"/>
      <c r="K99" s="248">
        <v>0.02</v>
      </c>
      <c r="L99" s="248"/>
      <c r="M99" s="248"/>
      <c r="N99" s="248">
        <v>0.02</v>
      </c>
      <c r="O99" s="248">
        <v>0.02</v>
      </c>
      <c r="P99" s="248">
        <v>0.02</v>
      </c>
      <c r="Q99" s="248">
        <v>0.02</v>
      </c>
      <c r="R99" s="248"/>
      <c r="S99" s="248"/>
      <c r="T99" s="248"/>
      <c r="U99" s="219"/>
      <c r="V99" s="254">
        <f>IF(SUM(E99:N99)&gt;5%,5%,SUM(E99:N99))+IF(SUM(O99:U99)&gt;5%,5%,SUM(O99:U99))</f>
        <v>0.1</v>
      </c>
      <c r="W99" s="255">
        <f t="shared" ref="W99:W114" si="16">D99+V99</f>
        <v>1</v>
      </c>
      <c r="X99" s="256">
        <f>IF(95%&lt;=W99,60,IF(AND(90%&lt;=W99,W99&lt;95%),50,IF(AND(80%&lt;=W99,W99&lt;90%),40,IF(AND(75%&lt;=W99,W99&lt;80%),30,IF(AND(70%&lt;=W99,W99&lt;75%),20,IF(W99&lt;70%,0,""))))))</f>
        <v>60</v>
      </c>
    </row>
    <row r="100" spans="1:24" s="130" customFormat="1" ht="16.5" x14ac:dyDescent="0.25">
      <c r="A100" s="132" t="s">
        <v>17</v>
      </c>
      <c r="B100" s="251" t="s">
        <v>73</v>
      </c>
      <c r="C100" s="252">
        <v>11100000732</v>
      </c>
      <c r="D100" s="253">
        <v>0.9</v>
      </c>
      <c r="E100" s="248">
        <v>0.01</v>
      </c>
      <c r="F100" s="248">
        <v>0.01</v>
      </c>
      <c r="G100" s="248">
        <v>0.02</v>
      </c>
      <c r="H100" s="248"/>
      <c r="I100" s="248"/>
      <c r="J100" s="248"/>
      <c r="K100" s="248">
        <v>0.02</v>
      </c>
      <c r="L100" s="248"/>
      <c r="M100" s="248"/>
      <c r="N100" s="248"/>
      <c r="O100" s="248">
        <v>0.02</v>
      </c>
      <c r="P100" s="248">
        <v>0.02</v>
      </c>
      <c r="Q100" s="248">
        <v>0.02</v>
      </c>
      <c r="R100" s="248">
        <v>0.02</v>
      </c>
      <c r="S100" s="248">
        <v>0.02</v>
      </c>
      <c r="T100" s="248"/>
      <c r="U100" s="219"/>
      <c r="V100" s="254">
        <f>IF(SUM(E100:N100)&gt;5%,5%,SUM(E100:N100))+IF(SUM(O100:U100)&gt;5%,5%,SUM(O100:U100))</f>
        <v>0.1</v>
      </c>
      <c r="W100" s="255">
        <f t="shared" si="16"/>
        <v>1</v>
      </c>
      <c r="X100" s="256">
        <f t="shared" ref="X100:X114" si="17">IF(95%&lt;=W100,60,IF(AND(90%&lt;=W100,W100&lt;95%),50,IF(AND(80%&lt;=W100,W100&lt;90%),40,IF(AND(75%&lt;=W100,W100&lt;80%),30,IF(AND(70%&lt;=W100,W100&lt;75%),20,IF(W100&lt;70%,0,""))))))</f>
        <v>60</v>
      </c>
    </row>
    <row r="101" spans="1:24" s="130" customFormat="1" ht="16.5" x14ac:dyDescent="0.25">
      <c r="A101" s="132" t="s">
        <v>18</v>
      </c>
      <c r="B101" s="251" t="s">
        <v>534</v>
      </c>
      <c r="C101" s="252">
        <v>11100000798</v>
      </c>
      <c r="D101" s="253">
        <v>0.9</v>
      </c>
      <c r="E101" s="248">
        <v>0.01</v>
      </c>
      <c r="F101" s="248">
        <v>0.01</v>
      </c>
      <c r="G101" s="248">
        <v>0.02</v>
      </c>
      <c r="H101" s="248"/>
      <c r="I101" s="248"/>
      <c r="J101" s="248"/>
      <c r="K101" s="248">
        <v>0.02</v>
      </c>
      <c r="L101" s="248"/>
      <c r="M101" s="248"/>
      <c r="N101" s="248">
        <v>0.02</v>
      </c>
      <c r="O101" s="248">
        <v>0.02</v>
      </c>
      <c r="P101" s="248">
        <v>0.02</v>
      </c>
      <c r="Q101" s="248">
        <v>0.02</v>
      </c>
      <c r="R101" s="248">
        <v>0.02</v>
      </c>
      <c r="S101" s="248">
        <v>0.02</v>
      </c>
      <c r="T101" s="248"/>
      <c r="U101" s="219"/>
      <c r="V101" s="254">
        <f t="shared" ref="V101:V114" si="18">IF(SUM(E101:N101)&gt;5%,5%,SUM(E101:N101))+IF(SUM(O101:U101)&gt;5%,5%,SUM(O101:U101))</f>
        <v>0.1</v>
      </c>
      <c r="W101" s="255">
        <f t="shared" si="16"/>
        <v>1</v>
      </c>
      <c r="X101" s="256">
        <f t="shared" si="17"/>
        <v>60</v>
      </c>
    </row>
    <row r="102" spans="1:24" s="130" customFormat="1" ht="16.5" x14ac:dyDescent="0.25">
      <c r="A102" s="132" t="s">
        <v>19</v>
      </c>
      <c r="B102" s="257" t="s">
        <v>74</v>
      </c>
      <c r="C102" s="252">
        <v>11100083384</v>
      </c>
      <c r="D102" s="253">
        <v>0.9</v>
      </c>
      <c r="E102" s="248">
        <v>0.01</v>
      </c>
      <c r="F102" s="248">
        <v>0.01</v>
      </c>
      <c r="G102" s="248"/>
      <c r="H102" s="248"/>
      <c r="I102" s="248">
        <v>0.02</v>
      </c>
      <c r="J102" s="248"/>
      <c r="K102" s="248"/>
      <c r="L102" s="248"/>
      <c r="M102" s="248"/>
      <c r="N102" s="248">
        <v>0.02</v>
      </c>
      <c r="O102" s="248">
        <v>0.02</v>
      </c>
      <c r="P102" s="248"/>
      <c r="Q102" s="248"/>
      <c r="R102" s="248"/>
      <c r="S102" s="248"/>
      <c r="T102" s="248"/>
      <c r="U102" s="219"/>
      <c r="V102" s="254">
        <f t="shared" si="18"/>
        <v>7.0000000000000007E-2</v>
      </c>
      <c r="W102" s="255">
        <f t="shared" si="16"/>
        <v>0.97</v>
      </c>
      <c r="X102" s="256">
        <f t="shared" si="17"/>
        <v>60</v>
      </c>
    </row>
    <row r="103" spans="1:24" s="130" customFormat="1" ht="16.5" x14ac:dyDescent="0.25">
      <c r="A103" s="132" t="s">
        <v>20</v>
      </c>
      <c r="B103" s="251" t="s">
        <v>75</v>
      </c>
      <c r="C103" s="252">
        <v>11100000782</v>
      </c>
      <c r="D103" s="253">
        <v>0.9</v>
      </c>
      <c r="E103" s="248">
        <v>0.01</v>
      </c>
      <c r="F103" s="248">
        <v>0.01</v>
      </c>
      <c r="G103" s="248"/>
      <c r="H103" s="248"/>
      <c r="I103" s="248"/>
      <c r="J103" s="248"/>
      <c r="K103" s="248">
        <v>0.02</v>
      </c>
      <c r="L103" s="248"/>
      <c r="M103" s="248"/>
      <c r="N103" s="248"/>
      <c r="O103" s="248">
        <v>0.02</v>
      </c>
      <c r="P103" s="248">
        <v>0.02</v>
      </c>
      <c r="Q103" s="248"/>
      <c r="R103" s="248">
        <v>0.02</v>
      </c>
      <c r="S103" s="248"/>
      <c r="T103" s="248"/>
      <c r="U103" s="219"/>
      <c r="V103" s="254">
        <f t="shared" si="18"/>
        <v>0.09</v>
      </c>
      <c r="W103" s="255">
        <f t="shared" si="16"/>
        <v>0.99</v>
      </c>
      <c r="X103" s="256">
        <f t="shared" si="17"/>
        <v>60</v>
      </c>
    </row>
    <row r="104" spans="1:24" s="130" customFormat="1" ht="16.5" x14ac:dyDescent="0.25">
      <c r="A104" s="132" t="s">
        <v>21</v>
      </c>
      <c r="B104" s="251" t="s">
        <v>76</v>
      </c>
      <c r="C104" s="252">
        <v>11100115707</v>
      </c>
      <c r="D104" s="253">
        <v>0.9</v>
      </c>
      <c r="E104" s="248">
        <v>0.01</v>
      </c>
      <c r="F104" s="248">
        <v>0.01</v>
      </c>
      <c r="G104" s="248"/>
      <c r="H104" s="248"/>
      <c r="I104" s="248"/>
      <c r="J104" s="248"/>
      <c r="K104" s="248">
        <v>0.02</v>
      </c>
      <c r="L104" s="248"/>
      <c r="M104" s="248"/>
      <c r="N104" s="248"/>
      <c r="O104" s="248">
        <v>0.02</v>
      </c>
      <c r="P104" s="248">
        <v>0.02</v>
      </c>
      <c r="Q104" s="248"/>
      <c r="R104" s="248">
        <v>0.02</v>
      </c>
      <c r="S104" s="248"/>
      <c r="T104" s="248"/>
      <c r="U104" s="219"/>
      <c r="V104" s="254">
        <f t="shared" si="18"/>
        <v>0.09</v>
      </c>
      <c r="W104" s="255">
        <f t="shared" si="16"/>
        <v>0.99</v>
      </c>
      <c r="X104" s="256">
        <f t="shared" si="17"/>
        <v>60</v>
      </c>
    </row>
    <row r="105" spans="1:24" s="130" customFormat="1" ht="16.5" x14ac:dyDescent="0.25">
      <c r="A105" s="132" t="s">
        <v>22</v>
      </c>
      <c r="B105" s="251" t="s">
        <v>77</v>
      </c>
      <c r="C105" s="252">
        <v>11100115705</v>
      </c>
      <c r="D105" s="253">
        <v>0.9</v>
      </c>
      <c r="E105" s="248">
        <v>0.01</v>
      </c>
      <c r="F105" s="248">
        <v>0.01</v>
      </c>
      <c r="G105" s="248"/>
      <c r="H105" s="248"/>
      <c r="I105" s="248"/>
      <c r="J105" s="248"/>
      <c r="K105" s="248">
        <v>0.02</v>
      </c>
      <c r="L105" s="248"/>
      <c r="M105" s="248"/>
      <c r="N105" s="248"/>
      <c r="O105" s="248">
        <v>0.02</v>
      </c>
      <c r="P105" s="248">
        <v>0.02</v>
      </c>
      <c r="Q105" s="248"/>
      <c r="R105" s="248">
        <v>0.02</v>
      </c>
      <c r="S105" s="248"/>
      <c r="T105" s="248"/>
      <c r="U105" s="219"/>
      <c r="V105" s="254">
        <f t="shared" si="18"/>
        <v>0.09</v>
      </c>
      <c r="W105" s="255">
        <f t="shared" si="16"/>
        <v>0.99</v>
      </c>
      <c r="X105" s="256">
        <f t="shared" si="17"/>
        <v>60</v>
      </c>
    </row>
    <row r="106" spans="1:24" s="130" customFormat="1" ht="16.5" x14ac:dyDescent="0.25">
      <c r="A106" s="132" t="s">
        <v>23</v>
      </c>
      <c r="B106" s="251" t="s">
        <v>78</v>
      </c>
      <c r="C106" s="252">
        <v>40400000575</v>
      </c>
      <c r="D106" s="253">
        <v>0.9</v>
      </c>
      <c r="E106" s="248"/>
      <c r="F106" s="248">
        <v>0.01</v>
      </c>
      <c r="G106" s="248"/>
      <c r="H106" s="248"/>
      <c r="I106" s="248"/>
      <c r="J106" s="248"/>
      <c r="K106" s="248">
        <v>0.02</v>
      </c>
      <c r="L106" s="248"/>
      <c r="M106" s="248"/>
      <c r="N106" s="248"/>
      <c r="O106" s="248">
        <v>0.02</v>
      </c>
      <c r="P106" s="248">
        <v>0.02</v>
      </c>
      <c r="Q106" s="248"/>
      <c r="R106" s="248">
        <v>0.02</v>
      </c>
      <c r="S106" s="248"/>
      <c r="T106" s="248"/>
      <c r="U106" s="219"/>
      <c r="V106" s="254">
        <f t="shared" si="18"/>
        <v>0.08</v>
      </c>
      <c r="W106" s="255">
        <f t="shared" si="16"/>
        <v>0.98</v>
      </c>
      <c r="X106" s="256">
        <f t="shared" si="17"/>
        <v>60</v>
      </c>
    </row>
    <row r="107" spans="1:24" s="130" customFormat="1" ht="16.5" x14ac:dyDescent="0.25">
      <c r="A107" s="132" t="s">
        <v>24</v>
      </c>
      <c r="B107" s="251" t="s">
        <v>79</v>
      </c>
      <c r="C107" s="252">
        <v>50700000362</v>
      </c>
      <c r="D107" s="253">
        <v>0.9</v>
      </c>
      <c r="E107" s="248">
        <v>0.01</v>
      </c>
      <c r="F107" s="248">
        <v>0.01</v>
      </c>
      <c r="G107" s="248"/>
      <c r="H107" s="248"/>
      <c r="I107" s="248">
        <v>0.02</v>
      </c>
      <c r="J107" s="248"/>
      <c r="K107" s="248">
        <v>0.02</v>
      </c>
      <c r="L107" s="248"/>
      <c r="M107" s="248"/>
      <c r="N107" s="248"/>
      <c r="O107" s="248">
        <v>0.02</v>
      </c>
      <c r="P107" s="248">
        <v>0.02</v>
      </c>
      <c r="Q107" s="248">
        <v>0.02</v>
      </c>
      <c r="R107" s="248">
        <v>0.02</v>
      </c>
      <c r="S107" s="248"/>
      <c r="T107" s="248"/>
      <c r="U107" s="219"/>
      <c r="V107" s="254">
        <f t="shared" si="18"/>
        <v>0.1</v>
      </c>
      <c r="W107" s="255">
        <f t="shared" si="16"/>
        <v>1</v>
      </c>
      <c r="X107" s="256">
        <f t="shared" si="17"/>
        <v>60</v>
      </c>
    </row>
    <row r="108" spans="1:24" s="130" customFormat="1" ht="16.5" x14ac:dyDescent="0.25">
      <c r="A108" s="132" t="s">
        <v>25</v>
      </c>
      <c r="B108" s="251" t="s">
        <v>80</v>
      </c>
      <c r="C108" s="252">
        <v>50700000428</v>
      </c>
      <c r="D108" s="253">
        <v>0.9</v>
      </c>
      <c r="E108" s="248">
        <v>0.01</v>
      </c>
      <c r="F108" s="248">
        <v>0.01</v>
      </c>
      <c r="G108" s="248">
        <v>0.02</v>
      </c>
      <c r="H108" s="248"/>
      <c r="I108" s="248">
        <v>0.02</v>
      </c>
      <c r="J108" s="248"/>
      <c r="K108" s="248">
        <v>0.02</v>
      </c>
      <c r="L108" s="248"/>
      <c r="M108" s="248"/>
      <c r="N108" s="248"/>
      <c r="O108" s="248">
        <v>0.02</v>
      </c>
      <c r="P108" s="248">
        <v>0.02</v>
      </c>
      <c r="Q108" s="248">
        <v>0.02</v>
      </c>
      <c r="R108" s="248">
        <v>0.02</v>
      </c>
      <c r="S108" s="248"/>
      <c r="T108" s="248"/>
      <c r="U108" s="219"/>
      <c r="V108" s="254">
        <f t="shared" si="18"/>
        <v>0.1</v>
      </c>
      <c r="W108" s="255">
        <f t="shared" si="16"/>
        <v>1</v>
      </c>
      <c r="X108" s="256">
        <f t="shared" si="17"/>
        <v>60</v>
      </c>
    </row>
    <row r="109" spans="1:24" s="130" customFormat="1" ht="16.5" x14ac:dyDescent="0.25">
      <c r="A109" s="132" t="s">
        <v>26</v>
      </c>
      <c r="B109" s="251" t="s">
        <v>293</v>
      </c>
      <c r="C109" s="252">
        <v>11100115720</v>
      </c>
      <c r="D109" s="253">
        <v>0.9</v>
      </c>
      <c r="E109" s="248"/>
      <c r="F109" s="248">
        <v>0.01</v>
      </c>
      <c r="G109" s="248"/>
      <c r="H109" s="248"/>
      <c r="I109" s="248">
        <v>0.02</v>
      </c>
      <c r="J109" s="248"/>
      <c r="K109" s="248">
        <v>0.02</v>
      </c>
      <c r="L109" s="248"/>
      <c r="M109" s="248"/>
      <c r="N109" s="248"/>
      <c r="O109" s="248">
        <v>0.02</v>
      </c>
      <c r="P109" s="248">
        <v>0.02</v>
      </c>
      <c r="Q109" s="248"/>
      <c r="R109" s="248">
        <v>0.02</v>
      </c>
      <c r="S109" s="248"/>
      <c r="T109" s="248"/>
      <c r="U109" s="219"/>
      <c r="V109" s="254">
        <f t="shared" si="18"/>
        <v>0.1</v>
      </c>
      <c r="W109" s="255">
        <f t="shared" si="16"/>
        <v>1</v>
      </c>
      <c r="X109" s="256">
        <f t="shared" si="17"/>
        <v>60</v>
      </c>
    </row>
    <row r="110" spans="1:24" s="130" customFormat="1" ht="16.5" x14ac:dyDescent="0.25">
      <c r="A110" s="132" t="s">
        <v>27</v>
      </c>
      <c r="B110" s="251" t="s">
        <v>82</v>
      </c>
      <c r="C110" s="252">
        <v>80600000227</v>
      </c>
      <c r="D110" s="253">
        <v>0.9</v>
      </c>
      <c r="E110" s="248"/>
      <c r="F110" s="248">
        <v>0.01</v>
      </c>
      <c r="G110" s="248"/>
      <c r="H110" s="248"/>
      <c r="I110" s="248">
        <v>0.02</v>
      </c>
      <c r="J110" s="248"/>
      <c r="K110" s="248">
        <v>0.02</v>
      </c>
      <c r="L110" s="248"/>
      <c r="M110" s="248"/>
      <c r="N110" s="248"/>
      <c r="O110" s="248">
        <v>0.02</v>
      </c>
      <c r="P110" s="248">
        <v>0.02</v>
      </c>
      <c r="Q110" s="248"/>
      <c r="R110" s="248">
        <v>0.02</v>
      </c>
      <c r="S110" s="248"/>
      <c r="T110" s="248"/>
      <c r="U110" s="219"/>
      <c r="V110" s="254">
        <f t="shared" si="18"/>
        <v>0.1</v>
      </c>
      <c r="W110" s="255">
        <f t="shared" si="16"/>
        <v>1</v>
      </c>
      <c r="X110" s="256">
        <f t="shared" si="17"/>
        <v>60</v>
      </c>
    </row>
    <row r="111" spans="1:24" s="130" customFormat="1" ht="16.5" x14ac:dyDescent="0.25">
      <c r="A111" s="132" t="s">
        <v>28</v>
      </c>
      <c r="B111" s="251" t="s">
        <v>535</v>
      </c>
      <c r="C111" s="258" t="s">
        <v>477</v>
      </c>
      <c r="D111" s="253">
        <v>0.9</v>
      </c>
      <c r="E111" s="248">
        <v>0.01</v>
      </c>
      <c r="F111" s="248">
        <v>0.01</v>
      </c>
      <c r="G111" s="248">
        <v>0.02</v>
      </c>
      <c r="H111" s="248"/>
      <c r="I111" s="248"/>
      <c r="J111" s="248"/>
      <c r="K111" s="248">
        <v>0.02</v>
      </c>
      <c r="L111" s="248"/>
      <c r="M111" s="248"/>
      <c r="N111" s="248">
        <v>0.02</v>
      </c>
      <c r="O111" s="248">
        <v>0.02</v>
      </c>
      <c r="P111" s="248">
        <v>0.02</v>
      </c>
      <c r="Q111" s="248">
        <v>0.02</v>
      </c>
      <c r="R111" s="248">
        <v>0.02</v>
      </c>
      <c r="S111" s="248">
        <v>0.02</v>
      </c>
      <c r="T111" s="248"/>
      <c r="U111" s="219"/>
      <c r="V111" s="254">
        <f t="shared" si="18"/>
        <v>0.1</v>
      </c>
      <c r="W111" s="255">
        <f t="shared" si="16"/>
        <v>1</v>
      </c>
      <c r="X111" s="256">
        <f t="shared" si="17"/>
        <v>60</v>
      </c>
    </row>
    <row r="112" spans="1:24" s="130" customFormat="1" ht="16.5" x14ac:dyDescent="0.25">
      <c r="A112" s="132" t="s">
        <v>29</v>
      </c>
      <c r="B112" s="251" t="s">
        <v>83</v>
      </c>
      <c r="C112" s="258" t="s">
        <v>478</v>
      </c>
      <c r="D112" s="253">
        <v>0.9</v>
      </c>
      <c r="E112" s="248"/>
      <c r="F112" s="248">
        <v>0.01</v>
      </c>
      <c r="G112" s="248"/>
      <c r="H112" s="248"/>
      <c r="I112" s="248"/>
      <c r="J112" s="248"/>
      <c r="K112" s="248">
        <v>0.02</v>
      </c>
      <c r="L112" s="248"/>
      <c r="M112" s="248"/>
      <c r="N112" s="248"/>
      <c r="O112" s="248"/>
      <c r="P112" s="248">
        <v>0.02</v>
      </c>
      <c r="Q112" s="248"/>
      <c r="R112" s="248">
        <v>0.02</v>
      </c>
      <c r="S112" s="248"/>
      <c r="T112" s="248"/>
      <c r="U112" s="219"/>
      <c r="V112" s="254">
        <f t="shared" si="18"/>
        <v>7.0000000000000007E-2</v>
      </c>
      <c r="W112" s="255">
        <f t="shared" si="16"/>
        <v>0.97</v>
      </c>
      <c r="X112" s="256">
        <f t="shared" si="17"/>
        <v>60</v>
      </c>
    </row>
    <row r="113" spans="1:24" s="130" customFormat="1" ht="16.5" x14ac:dyDescent="0.25">
      <c r="A113" s="132" t="s">
        <v>30</v>
      </c>
      <c r="B113" s="251" t="s">
        <v>84</v>
      </c>
      <c r="C113" s="258" t="s">
        <v>479</v>
      </c>
      <c r="D113" s="253">
        <v>0.9</v>
      </c>
      <c r="E113" s="248">
        <v>0.01</v>
      </c>
      <c r="F113" s="248">
        <v>0.01</v>
      </c>
      <c r="G113" s="248"/>
      <c r="H113" s="248"/>
      <c r="I113" s="248">
        <v>0.02</v>
      </c>
      <c r="J113" s="248"/>
      <c r="K113" s="248">
        <v>0.02</v>
      </c>
      <c r="L113" s="248"/>
      <c r="M113" s="248"/>
      <c r="N113" s="248"/>
      <c r="O113" s="248">
        <v>0.02</v>
      </c>
      <c r="P113" s="248">
        <v>0.02</v>
      </c>
      <c r="Q113" s="248"/>
      <c r="R113" s="248">
        <v>0.02</v>
      </c>
      <c r="S113" s="248"/>
      <c r="T113" s="248"/>
      <c r="U113" s="219"/>
      <c r="V113" s="254">
        <f t="shared" si="18"/>
        <v>0.1</v>
      </c>
      <c r="W113" s="255">
        <f t="shared" si="16"/>
        <v>1</v>
      </c>
      <c r="X113" s="256">
        <f t="shared" si="17"/>
        <v>60</v>
      </c>
    </row>
    <row r="114" spans="1:24" s="130" customFormat="1" ht="16.5" x14ac:dyDescent="0.25">
      <c r="A114" s="132" t="s">
        <v>31</v>
      </c>
      <c r="B114" s="251" t="s">
        <v>85</v>
      </c>
      <c r="C114" s="258" t="s">
        <v>480</v>
      </c>
      <c r="D114" s="253">
        <v>0.9</v>
      </c>
      <c r="E114" s="248">
        <v>0.01</v>
      </c>
      <c r="F114" s="248">
        <v>0.01</v>
      </c>
      <c r="G114" s="248"/>
      <c r="H114" s="248"/>
      <c r="I114" s="248">
        <v>0.02</v>
      </c>
      <c r="J114" s="248"/>
      <c r="K114" s="248">
        <v>0.02</v>
      </c>
      <c r="L114" s="248"/>
      <c r="M114" s="248"/>
      <c r="N114" s="248"/>
      <c r="O114" s="248">
        <v>0.02</v>
      </c>
      <c r="P114" s="248">
        <v>0.02</v>
      </c>
      <c r="Q114" s="248"/>
      <c r="R114" s="248">
        <v>0.02</v>
      </c>
      <c r="S114" s="248"/>
      <c r="T114" s="248"/>
      <c r="U114" s="219"/>
      <c r="V114" s="254">
        <f t="shared" si="18"/>
        <v>0.1</v>
      </c>
      <c r="W114" s="255">
        <f t="shared" si="16"/>
        <v>1</v>
      </c>
      <c r="X114" s="256">
        <f t="shared" si="17"/>
        <v>60</v>
      </c>
    </row>
    <row r="115" spans="1:24" s="130" customFormat="1" ht="17.25" customHeight="1" x14ac:dyDescent="0.25">
      <c r="A115" s="183" t="s">
        <v>392</v>
      </c>
      <c r="B115" s="1034" t="s">
        <v>393</v>
      </c>
      <c r="C115" s="1035"/>
      <c r="D115" s="1035"/>
      <c r="E115" s="1035"/>
      <c r="F115" s="1035"/>
      <c r="G115" s="1035"/>
      <c r="H115" s="1035"/>
      <c r="I115" s="131"/>
      <c r="J115" s="131"/>
      <c r="K115" s="131"/>
      <c r="L115" s="131"/>
      <c r="M115" s="131"/>
      <c r="N115" s="131"/>
      <c r="O115" s="131"/>
      <c r="P115" s="131"/>
      <c r="Q115" s="131"/>
      <c r="R115" s="131"/>
      <c r="S115" s="131"/>
      <c r="T115" s="131"/>
      <c r="U115" s="131"/>
    </row>
    <row r="116" spans="1:24" s="130" customFormat="1" ht="16.5" x14ac:dyDescent="0.25">
      <c r="A116" s="132" t="s">
        <v>16</v>
      </c>
      <c r="B116" s="154" t="s">
        <v>86</v>
      </c>
      <c r="C116" s="354">
        <v>11100000746</v>
      </c>
      <c r="D116" s="135">
        <v>0.9</v>
      </c>
      <c r="E116" s="122">
        <v>0.01</v>
      </c>
      <c r="F116" s="122">
        <v>0.01</v>
      </c>
      <c r="G116" s="122"/>
      <c r="H116" s="122">
        <v>0.01</v>
      </c>
      <c r="I116" s="122"/>
      <c r="J116" s="122"/>
      <c r="K116" s="122">
        <v>0.02</v>
      </c>
      <c r="L116" s="122"/>
      <c r="M116" s="122"/>
      <c r="N116" s="122"/>
      <c r="O116" s="122">
        <v>0.01</v>
      </c>
      <c r="P116" s="122">
        <v>0.01</v>
      </c>
      <c r="Q116" s="122">
        <v>0.02</v>
      </c>
      <c r="R116" s="122"/>
      <c r="S116" s="122"/>
      <c r="T116" s="122"/>
      <c r="U116" s="122"/>
      <c r="V116" s="156">
        <f>IF(SUM(E116:N116)&gt;5%,5%,SUM(E116:N116))+IF(SUM(O116:U116)&gt;5%,5%,SUM(O116:U116))</f>
        <v>0.09</v>
      </c>
      <c r="W116" s="141">
        <f>D116+V116</f>
        <v>0.99</v>
      </c>
      <c r="X116" s="142">
        <f>IF(95%&lt;=W116,60,IF(AND(90%&lt;=W116,W116&lt;95%),50,IF(AND(80%&lt;=W116,W116&lt;90%),40,IF(AND(75%&lt;=W116,W116&lt;80%),30,IF(AND(70%&lt;=W116,W116&lt;75%),20,IF(W116&lt;70%,0,""))))))</f>
        <v>60</v>
      </c>
    </row>
    <row r="117" spans="1:24" s="130" customFormat="1" ht="16.5" x14ac:dyDescent="0.25">
      <c r="A117" s="132" t="s">
        <v>17</v>
      </c>
      <c r="B117" s="159" t="s">
        <v>87</v>
      </c>
      <c r="C117" s="354">
        <v>31000001254</v>
      </c>
      <c r="D117" s="135">
        <v>0.9</v>
      </c>
      <c r="E117" s="122">
        <v>0.01</v>
      </c>
      <c r="F117" s="122">
        <v>0.01</v>
      </c>
      <c r="G117" s="122"/>
      <c r="H117" s="122"/>
      <c r="I117" s="122"/>
      <c r="J117" s="122"/>
      <c r="K117" s="122">
        <v>0.02</v>
      </c>
      <c r="L117" s="122"/>
      <c r="M117" s="122"/>
      <c r="N117" s="122"/>
      <c r="O117" s="122">
        <v>0.01</v>
      </c>
      <c r="P117" s="122">
        <v>0.01</v>
      </c>
      <c r="Q117" s="122"/>
      <c r="R117" s="122"/>
      <c r="S117" s="122"/>
      <c r="T117" s="122"/>
      <c r="U117" s="122"/>
      <c r="V117" s="156">
        <f>IF(SUM(E117:N117)&gt;5%,5%,SUM(E117:N117))+IF(SUM(O117:U117)&gt;5%,5%,SUM(O117:U117))</f>
        <v>0.06</v>
      </c>
      <c r="W117" s="141">
        <f>D117+V117</f>
        <v>0.96</v>
      </c>
      <c r="X117" s="142">
        <f>IF(95%&lt;=W117,60,IF(AND(90%&lt;=W117,W117&lt;95%),50,IF(AND(80%&lt;=W117,W117&lt;90%),40,IF(AND(75%&lt;=W117,W117&lt;80%),30,IF(AND(70%&lt;=W117,W117&lt;75%),20,IF(W117&lt;70%,0,""))))))</f>
        <v>60</v>
      </c>
    </row>
    <row r="118" spans="1:24" s="130" customFormat="1" ht="16.5" x14ac:dyDescent="0.25">
      <c r="A118" s="132" t="s">
        <v>18</v>
      </c>
      <c r="B118" s="158" t="s">
        <v>88</v>
      </c>
      <c r="C118" s="354" t="s">
        <v>481</v>
      </c>
      <c r="D118" s="135">
        <v>0.9</v>
      </c>
      <c r="E118" s="122"/>
      <c r="F118" s="122">
        <v>0.01</v>
      </c>
      <c r="G118" s="122"/>
      <c r="H118" s="122"/>
      <c r="I118" s="122"/>
      <c r="J118" s="122"/>
      <c r="K118" s="122">
        <v>0.02</v>
      </c>
      <c r="L118" s="122"/>
      <c r="M118" s="122"/>
      <c r="N118" s="122"/>
      <c r="O118" s="122"/>
      <c r="P118" s="122">
        <v>0.01</v>
      </c>
      <c r="Q118" s="122"/>
      <c r="R118" s="122"/>
      <c r="S118" s="122"/>
      <c r="T118" s="122"/>
      <c r="U118" s="122"/>
      <c r="V118" s="156">
        <f>IF(SUM(E118:N118)&gt;5%,5%,SUM(E118:N118))+IF(SUM(O118:U118)&gt;5%,5%,SUM(O118:U118))</f>
        <v>0.04</v>
      </c>
      <c r="W118" s="141">
        <f>D118+V118</f>
        <v>0.94000000000000006</v>
      </c>
      <c r="X118" s="142">
        <f>IF(95%&lt;=W118,60,IF(AND(90%&lt;=W118,W118&lt;95%),50,IF(AND(80%&lt;=W118,W118&lt;90%),40,IF(AND(75%&lt;=W118,W118&lt;80%),30,IF(AND(70%&lt;=W118,W118&lt;75%),20,IF(W118&lt;70%,0,""))))))</f>
        <v>50</v>
      </c>
    </row>
    <row r="119" spans="1:24" s="130" customFormat="1" ht="16.5" x14ac:dyDescent="0.25">
      <c r="A119" s="183" t="s">
        <v>394</v>
      </c>
      <c r="B119" s="184" t="s">
        <v>395</v>
      </c>
      <c r="C119" s="185"/>
      <c r="D119" s="129"/>
      <c r="F119" s="131"/>
      <c r="G119" s="131"/>
      <c r="H119" s="131"/>
      <c r="I119" s="131"/>
      <c r="J119" s="131"/>
      <c r="K119" s="131"/>
      <c r="L119" s="131"/>
      <c r="M119" s="131"/>
      <c r="N119" s="131"/>
      <c r="O119" s="131"/>
      <c r="P119" s="131"/>
      <c r="Q119" s="131"/>
      <c r="R119" s="131"/>
      <c r="S119" s="131"/>
      <c r="T119" s="131"/>
      <c r="U119" s="131"/>
    </row>
    <row r="120" spans="1:24" s="130" customFormat="1" ht="16.5" x14ac:dyDescent="0.25">
      <c r="A120" s="132" t="s">
        <v>16</v>
      </c>
      <c r="B120" s="186" t="s">
        <v>89</v>
      </c>
      <c r="C120" s="187" t="s">
        <v>482</v>
      </c>
      <c r="D120" s="188">
        <v>0.9</v>
      </c>
      <c r="E120" s="189">
        <v>0.01</v>
      </c>
      <c r="F120" s="189"/>
      <c r="G120" s="189"/>
      <c r="H120" s="189"/>
      <c r="I120" s="189"/>
      <c r="J120" s="189"/>
      <c r="K120" s="189">
        <v>0.01</v>
      </c>
      <c r="L120" s="189"/>
      <c r="M120" s="189"/>
      <c r="N120" s="189">
        <v>0.01</v>
      </c>
      <c r="O120" s="189"/>
      <c r="P120" s="189">
        <v>0.01</v>
      </c>
      <c r="Q120" s="189">
        <v>0.02</v>
      </c>
      <c r="R120" s="189"/>
      <c r="S120" s="189"/>
      <c r="T120" s="189"/>
      <c r="U120" s="189"/>
      <c r="V120" s="156">
        <f t="shared" ref="V120:V126" si="19">IF(SUM(E120:N120)&gt;5%,5%,SUM(E120:N120))+IF(SUM(O120:U120)&gt;5%,5%,SUM(O120:U120))</f>
        <v>0.06</v>
      </c>
      <c r="W120" s="141">
        <f t="shared" ref="W120:W126" si="20">D120+V120</f>
        <v>0.96</v>
      </c>
      <c r="X120" s="142">
        <f>IF(95%&lt;=W120,60,IF(AND(90%&lt;=W120,W120&lt;95%),50,IF(AND(80%&lt;=W120,W120&lt;90%),40,IF(AND(75%&lt;=W120,W120&lt;80%),30,IF(AND(70%&lt;=W120,W120&lt;75%),20,IF(W120&lt;70%,0,""))))))</f>
        <v>60</v>
      </c>
    </row>
    <row r="121" spans="1:24" s="130" customFormat="1" ht="16.5" x14ac:dyDescent="0.25">
      <c r="A121" s="132" t="s">
        <v>17</v>
      </c>
      <c r="B121" s="186" t="s">
        <v>90</v>
      </c>
      <c r="C121" s="187" t="s">
        <v>483</v>
      </c>
      <c r="D121" s="188">
        <v>0.9</v>
      </c>
      <c r="E121" s="189">
        <v>0.01</v>
      </c>
      <c r="F121" s="189"/>
      <c r="G121" s="189"/>
      <c r="H121" s="189"/>
      <c r="I121" s="189"/>
      <c r="J121" s="189"/>
      <c r="K121" s="189">
        <v>0.01</v>
      </c>
      <c r="L121" s="189"/>
      <c r="M121" s="189"/>
      <c r="N121" s="189"/>
      <c r="O121" s="189">
        <v>0.01</v>
      </c>
      <c r="P121" s="189">
        <v>0.01</v>
      </c>
      <c r="Q121" s="189">
        <v>0.01</v>
      </c>
      <c r="R121" s="189"/>
      <c r="S121" s="189"/>
      <c r="T121" s="189"/>
      <c r="U121" s="189"/>
      <c r="V121" s="156">
        <f t="shared" si="19"/>
        <v>0.05</v>
      </c>
      <c r="W121" s="141">
        <f t="shared" si="20"/>
        <v>0.95000000000000007</v>
      </c>
      <c r="X121" s="142">
        <f t="shared" ref="X121:X126" si="21">IF(95%&lt;=W121,60,IF(AND(90%&lt;=W121,W121&lt;95%),50,IF(AND(80%&lt;=W121,W121&lt;90%),40,IF(AND(75%&lt;=W121,W121&lt;80%),30,IF(AND(70%&lt;=W121,W121&lt;75%),20,IF(W121&lt;70%,0,""))))))</f>
        <v>60</v>
      </c>
    </row>
    <row r="122" spans="1:24" s="130" customFormat="1" ht="16.5" x14ac:dyDescent="0.25">
      <c r="A122" s="132" t="s">
        <v>18</v>
      </c>
      <c r="B122" s="186" t="s">
        <v>594</v>
      </c>
      <c r="C122" s="187" t="s">
        <v>484</v>
      </c>
      <c r="D122" s="188">
        <v>0.9</v>
      </c>
      <c r="E122" s="189">
        <v>0.01</v>
      </c>
      <c r="F122" s="189"/>
      <c r="G122" s="189"/>
      <c r="H122" s="189"/>
      <c r="I122" s="189"/>
      <c r="J122" s="189"/>
      <c r="K122" s="189">
        <v>0.01</v>
      </c>
      <c r="L122" s="189"/>
      <c r="M122" s="189"/>
      <c r="N122" s="189"/>
      <c r="O122" s="189"/>
      <c r="P122" s="189"/>
      <c r="Q122" s="189">
        <v>0.01</v>
      </c>
      <c r="R122" s="189"/>
      <c r="S122" s="189"/>
      <c r="T122" s="189"/>
      <c r="U122" s="189"/>
      <c r="V122" s="156">
        <f t="shared" si="19"/>
        <v>0.03</v>
      </c>
      <c r="W122" s="141">
        <f t="shared" si="20"/>
        <v>0.93</v>
      </c>
      <c r="X122" s="142">
        <f t="shared" si="21"/>
        <v>50</v>
      </c>
    </row>
    <row r="123" spans="1:24" s="130" customFormat="1" ht="16.5" x14ac:dyDescent="0.25">
      <c r="A123" s="132" t="s">
        <v>19</v>
      </c>
      <c r="B123" s="186" t="s">
        <v>537</v>
      </c>
      <c r="C123" s="190">
        <v>40800000380</v>
      </c>
      <c r="D123" s="188">
        <v>0.9</v>
      </c>
      <c r="E123" s="189"/>
      <c r="F123" s="189"/>
      <c r="G123" s="189"/>
      <c r="H123" s="189"/>
      <c r="I123" s="189"/>
      <c r="J123" s="189"/>
      <c r="K123" s="189">
        <v>0.01</v>
      </c>
      <c r="L123" s="189"/>
      <c r="M123" s="189"/>
      <c r="N123" s="189"/>
      <c r="O123" s="189"/>
      <c r="P123" s="189"/>
      <c r="Q123" s="189"/>
      <c r="R123" s="189"/>
      <c r="S123" s="189"/>
      <c r="T123" s="189"/>
      <c r="U123" s="189"/>
      <c r="V123" s="156">
        <f t="shared" si="19"/>
        <v>0.01</v>
      </c>
      <c r="W123" s="141">
        <f t="shared" si="20"/>
        <v>0.91</v>
      </c>
      <c r="X123" s="142">
        <f t="shared" si="21"/>
        <v>50</v>
      </c>
    </row>
    <row r="124" spans="1:24" s="130" customFormat="1" ht="16.5" x14ac:dyDescent="0.25">
      <c r="A124" s="132" t="s">
        <v>20</v>
      </c>
      <c r="B124" s="186" t="s">
        <v>92</v>
      </c>
      <c r="C124" s="187" t="s">
        <v>485</v>
      </c>
      <c r="D124" s="188">
        <v>0.9</v>
      </c>
      <c r="E124" s="189">
        <v>0.01</v>
      </c>
      <c r="F124" s="189"/>
      <c r="G124" s="189"/>
      <c r="H124" s="189"/>
      <c r="I124" s="189"/>
      <c r="J124" s="189"/>
      <c r="K124" s="189">
        <v>0.01</v>
      </c>
      <c r="L124" s="189"/>
      <c r="M124" s="189"/>
      <c r="N124" s="189"/>
      <c r="O124" s="189"/>
      <c r="P124" s="189"/>
      <c r="Q124" s="189"/>
      <c r="R124" s="189"/>
      <c r="S124" s="189"/>
      <c r="T124" s="189"/>
      <c r="U124" s="189"/>
      <c r="V124" s="156">
        <f t="shared" si="19"/>
        <v>0.02</v>
      </c>
      <c r="W124" s="141">
        <f t="shared" si="20"/>
        <v>0.92</v>
      </c>
      <c r="X124" s="142">
        <f t="shared" si="21"/>
        <v>50</v>
      </c>
    </row>
    <row r="125" spans="1:24" s="130" customFormat="1" ht="16.5" x14ac:dyDescent="0.25">
      <c r="A125" s="132" t="s">
        <v>21</v>
      </c>
      <c r="B125" s="186" t="s">
        <v>93</v>
      </c>
      <c r="C125" s="187" t="s">
        <v>486</v>
      </c>
      <c r="D125" s="188">
        <v>0.9</v>
      </c>
      <c r="E125" s="189">
        <v>0.01</v>
      </c>
      <c r="F125" s="189"/>
      <c r="G125" s="189"/>
      <c r="H125" s="189"/>
      <c r="I125" s="189"/>
      <c r="J125" s="189"/>
      <c r="K125" s="189">
        <v>0.01</v>
      </c>
      <c r="L125" s="189"/>
      <c r="M125" s="189"/>
      <c r="N125" s="189"/>
      <c r="O125" s="189"/>
      <c r="P125" s="189"/>
      <c r="Q125" s="189"/>
      <c r="R125" s="189"/>
      <c r="S125" s="189"/>
      <c r="T125" s="189"/>
      <c r="U125" s="189"/>
      <c r="V125" s="156">
        <f t="shared" si="19"/>
        <v>0.02</v>
      </c>
      <c r="W125" s="141">
        <f t="shared" si="20"/>
        <v>0.92</v>
      </c>
      <c r="X125" s="142">
        <f t="shared" si="21"/>
        <v>50</v>
      </c>
    </row>
    <row r="126" spans="1:24" s="130" customFormat="1" ht="16.5" x14ac:dyDescent="0.25">
      <c r="A126" s="132" t="s">
        <v>22</v>
      </c>
      <c r="B126" s="186" t="s">
        <v>595</v>
      </c>
      <c r="C126" s="187" t="s">
        <v>487</v>
      </c>
      <c r="D126" s="188">
        <v>0.9</v>
      </c>
      <c r="E126" s="189"/>
      <c r="F126" s="189"/>
      <c r="G126" s="189"/>
      <c r="H126" s="189"/>
      <c r="I126" s="189"/>
      <c r="J126" s="189"/>
      <c r="K126" s="189">
        <v>0.01</v>
      </c>
      <c r="L126" s="189"/>
      <c r="M126" s="189"/>
      <c r="N126" s="189"/>
      <c r="O126" s="189"/>
      <c r="P126" s="189"/>
      <c r="Q126" s="189"/>
      <c r="R126" s="189"/>
      <c r="S126" s="189"/>
      <c r="T126" s="189"/>
      <c r="U126" s="189"/>
      <c r="V126" s="156">
        <f t="shared" si="19"/>
        <v>0.01</v>
      </c>
      <c r="W126" s="141">
        <f t="shared" si="20"/>
        <v>0.91</v>
      </c>
      <c r="X126" s="142">
        <f t="shared" si="21"/>
        <v>50</v>
      </c>
    </row>
    <row r="127" spans="1:24" ht="15.75" x14ac:dyDescent="0.25">
      <c r="A127" s="53" t="s">
        <v>396</v>
      </c>
      <c r="B127" s="65" t="s">
        <v>397</v>
      </c>
      <c r="C127" s="68"/>
      <c r="F127" s="52"/>
      <c r="G127" s="52"/>
      <c r="H127" s="52"/>
      <c r="I127" s="52"/>
      <c r="J127" s="52"/>
      <c r="K127" s="52"/>
      <c r="L127" s="52"/>
      <c r="M127" s="52"/>
      <c r="N127" s="52"/>
      <c r="U127" s="52"/>
    </row>
    <row r="128" spans="1:24" s="130" customFormat="1" ht="16.5" x14ac:dyDescent="0.25">
      <c r="A128" s="206" t="s">
        <v>16</v>
      </c>
      <c r="B128" s="207" t="s">
        <v>596</v>
      </c>
      <c r="C128" s="208">
        <v>40800000177</v>
      </c>
      <c r="D128" s="209">
        <v>0.9</v>
      </c>
      <c r="E128" s="210"/>
      <c r="F128" s="211">
        <v>0.01</v>
      </c>
      <c r="G128" s="212"/>
      <c r="H128" s="212">
        <v>2.5000000000000001E-2</v>
      </c>
      <c r="I128" s="212"/>
      <c r="J128" s="212"/>
      <c r="K128" s="213">
        <v>0.01</v>
      </c>
      <c r="L128" s="212"/>
      <c r="M128" s="212"/>
      <c r="N128" s="213">
        <v>0.02</v>
      </c>
      <c r="O128" s="212"/>
      <c r="P128" s="211">
        <v>0.01</v>
      </c>
      <c r="Q128" s="212">
        <v>5.0000000000000001E-3</v>
      </c>
      <c r="R128" s="211">
        <v>0.01</v>
      </c>
      <c r="S128" s="212"/>
      <c r="T128" s="212"/>
      <c r="U128" s="212"/>
      <c r="V128" s="156">
        <f>IF(SUM(E128:N128)&gt;5%,5%,SUM(E128:N128))+IF(SUM(O128:U128)&gt;5%,5%,SUM(O128:U128))</f>
        <v>7.5000000000000011E-2</v>
      </c>
      <c r="W128" s="141">
        <f>D128+V128</f>
        <v>0.97500000000000009</v>
      </c>
      <c r="X128" s="142">
        <f>IF(95%&lt;=W128,60,IF(AND(90%&lt;=W128,W128&lt;95%),50,IF(AND(80%&lt;=W128,W128&lt;90%),40,IF(AND(75%&lt;=W128,W128&lt;80%),30,IF(AND(70%&lt;=W128,W128&lt;75%),20,IF(W128&lt;70%,0,""))))))</f>
        <v>60</v>
      </c>
    </row>
    <row r="129" spans="1:24" s="130" customFormat="1" ht="16.5" x14ac:dyDescent="0.25">
      <c r="A129" s="206" t="s">
        <v>17</v>
      </c>
      <c r="B129" s="214" t="s">
        <v>94</v>
      </c>
      <c r="C129" s="215">
        <v>81200000317</v>
      </c>
      <c r="D129" s="209">
        <v>0.9</v>
      </c>
      <c r="E129" s="211">
        <v>0.01</v>
      </c>
      <c r="F129" s="212"/>
      <c r="G129" s="212"/>
      <c r="H129" s="212">
        <v>2.5000000000000001E-2</v>
      </c>
      <c r="I129" s="212"/>
      <c r="J129" s="212"/>
      <c r="K129" s="213">
        <v>0.01</v>
      </c>
      <c r="L129" s="212"/>
      <c r="M129" s="212"/>
      <c r="N129" s="212"/>
      <c r="O129" s="212"/>
      <c r="P129" s="212"/>
      <c r="Q129" s="216"/>
      <c r="R129" s="212"/>
      <c r="S129" s="212"/>
      <c r="T129" s="212"/>
      <c r="U129" s="212"/>
      <c r="V129" s="156">
        <f>IF(SUM(E129:N129)&gt;5%,5%,SUM(E129:N129))+IF(SUM(O129:U129)&gt;5%,5%,SUM(O129:U129))</f>
        <v>4.5000000000000005E-2</v>
      </c>
      <c r="W129" s="141">
        <f>D129+V129</f>
        <v>0.94500000000000006</v>
      </c>
      <c r="X129" s="142">
        <f>IF(95%&lt;=W129,60,IF(AND(90%&lt;=W129,W129&lt;95%),50,IF(AND(80%&lt;=W129,W129&lt;90%),40,IF(AND(75%&lt;=W129,W129&lt;80%),30,IF(AND(70%&lt;=W129,W129&lt;75%),20,IF(W129&lt;70%,0,""))))))</f>
        <v>50</v>
      </c>
    </row>
    <row r="130" spans="1:24" s="130" customFormat="1" ht="16.5" x14ac:dyDescent="0.25">
      <c r="A130" s="206" t="s">
        <v>18</v>
      </c>
      <c r="B130" s="217" t="s">
        <v>164</v>
      </c>
      <c r="C130" s="218" t="s">
        <v>597</v>
      </c>
      <c r="D130" s="209">
        <v>0.9</v>
      </c>
      <c r="E130" s="219"/>
      <c r="F130" s="220"/>
      <c r="G130" s="219"/>
      <c r="H130" s="212">
        <v>2.5000000000000001E-2</v>
      </c>
      <c r="I130" s="219"/>
      <c r="J130" s="219"/>
      <c r="K130" s="221">
        <v>0.01</v>
      </c>
      <c r="L130" s="219"/>
      <c r="M130" s="219"/>
      <c r="N130" s="219"/>
      <c r="O130" s="212">
        <v>5.0000000000000001E-3</v>
      </c>
      <c r="P130" s="222"/>
      <c r="Q130" s="212">
        <v>5.0000000000000001E-3</v>
      </c>
      <c r="R130" s="219"/>
      <c r="S130" s="219"/>
      <c r="T130" s="219"/>
      <c r="U130" s="219"/>
      <c r="V130" s="156">
        <f>IF(SUM(E130:N130)&gt;5%,5%,SUM(E130:N130))+IF(SUM(O130:U130)&gt;5%,5%,SUM(O130:U130))</f>
        <v>4.5000000000000005E-2</v>
      </c>
      <c r="W130" s="141">
        <f>D130+V130</f>
        <v>0.94500000000000006</v>
      </c>
      <c r="X130" s="142">
        <f>IF(95%&lt;=W130,60,IF(AND(90%&lt;=W130,W130&lt;95%),50,IF(AND(80%&lt;=W130,W130&lt;90%),40,IF(AND(75%&lt;=W130,W130&lt;80%),30,IF(AND(70%&lt;=W130,W130&lt;75%),20,IF(W130&lt;70%,0,""))))))</f>
        <v>50</v>
      </c>
    </row>
    <row r="131" spans="1:24" s="130" customFormat="1" ht="15.75" x14ac:dyDescent="0.25">
      <c r="A131" s="223" t="s">
        <v>398</v>
      </c>
      <c r="B131" s="224" t="s">
        <v>399</v>
      </c>
      <c r="C131" s="128"/>
      <c r="D131" s="129"/>
      <c r="F131" s="131"/>
      <c r="G131" s="131"/>
      <c r="H131" s="131"/>
      <c r="I131" s="131"/>
      <c r="J131" s="131"/>
      <c r="K131" s="131"/>
      <c r="L131" s="131"/>
      <c r="M131" s="131"/>
      <c r="N131" s="131"/>
      <c r="O131" s="131"/>
      <c r="P131" s="131"/>
      <c r="Q131" s="131"/>
      <c r="R131" s="131"/>
      <c r="S131" s="131"/>
      <c r="T131" s="131"/>
      <c r="U131" s="131"/>
    </row>
    <row r="132" spans="1:24" s="130" customFormat="1" ht="16.5" x14ac:dyDescent="0.25">
      <c r="A132" s="206" t="s">
        <v>16</v>
      </c>
      <c r="B132" s="154" t="s">
        <v>95</v>
      </c>
      <c r="C132" s="246">
        <v>11100083326</v>
      </c>
      <c r="D132" s="247">
        <v>0.9</v>
      </c>
      <c r="E132" s="248">
        <v>0.01</v>
      </c>
      <c r="F132" s="248">
        <v>0.01</v>
      </c>
      <c r="G132" s="248"/>
      <c r="H132" s="248"/>
      <c r="I132" s="248"/>
      <c r="J132" s="248"/>
      <c r="K132" s="248">
        <v>0.02</v>
      </c>
      <c r="L132" s="248"/>
      <c r="M132" s="248"/>
      <c r="N132" s="248">
        <v>0.02</v>
      </c>
      <c r="O132" s="248"/>
      <c r="P132" s="248"/>
      <c r="Q132" s="248"/>
      <c r="R132" s="248"/>
      <c r="S132" s="248"/>
      <c r="T132" s="248"/>
      <c r="U132" s="248"/>
      <c r="V132" s="156">
        <f>IF(SUM(E132:N132)&gt;5%,5%,SUM(E132:N132))+IF(SUM(O132:U132)&gt;5%,5%,SUM(O132:U132))</f>
        <v>0.05</v>
      </c>
      <c r="W132" s="141">
        <f>D132+V132</f>
        <v>0.95000000000000007</v>
      </c>
      <c r="X132" s="142">
        <f>IF(95%&lt;=W132,60,IF(AND(90%&lt;=W132,W132&lt;95%),50,IF(AND(80%&lt;=W132,W132&lt;90%),40,IF(AND(75%&lt;=W132,W132&lt;80%),30,IF(AND(70%&lt;=W132,W132&lt;75%),20,IF(W132&lt;70%,0,""))))))</f>
        <v>60</v>
      </c>
    </row>
    <row r="133" spans="1:24" s="130" customFormat="1" ht="18.75" x14ac:dyDescent="0.25">
      <c r="A133" s="206" t="s">
        <v>17</v>
      </c>
      <c r="B133" s="158" t="s">
        <v>105</v>
      </c>
      <c r="C133" s="249" t="s">
        <v>607</v>
      </c>
      <c r="D133" s="247">
        <v>0.9</v>
      </c>
      <c r="E133" s="248"/>
      <c r="F133" s="248">
        <v>0.01</v>
      </c>
      <c r="G133" s="248"/>
      <c r="H133" s="248"/>
      <c r="I133" s="248"/>
      <c r="J133" s="248"/>
      <c r="K133" s="248">
        <v>0.02</v>
      </c>
      <c r="L133" s="248"/>
      <c r="M133" s="248"/>
      <c r="N133" s="248">
        <v>0.02</v>
      </c>
      <c r="O133" s="248"/>
      <c r="P133" s="248"/>
      <c r="Q133" s="248"/>
      <c r="R133" s="248"/>
      <c r="S133" s="248"/>
      <c r="T133" s="248"/>
      <c r="U133" s="248"/>
      <c r="V133" s="156">
        <f>IF(SUM(E133:N133)&gt;5%,5%,SUM(E133:N133))+IF(SUM(O133:S133)&gt;5%,5%,SUM(O133:S133))</f>
        <v>0.05</v>
      </c>
      <c r="W133" s="250">
        <f>D133+V133</f>
        <v>0.95000000000000007</v>
      </c>
      <c r="X133" s="142">
        <f>IF(95%&lt;=W133,60,IF(AND(90%&lt;=W133,W133&lt;95%),50,IF(AND(80%&lt;=W133,W133&lt;90%),40,IF(AND(75%&lt;=W133,W133&lt;80%),30,IF(AND(70%&lt;=W133,W133&lt;75%),20,IF(W133&lt;70%,0,""))))))</f>
        <v>60</v>
      </c>
    </row>
    <row r="134" spans="1:24" s="130" customFormat="1" ht="16.5" x14ac:dyDescent="0.25">
      <c r="A134" s="206" t="s">
        <v>18</v>
      </c>
      <c r="B134" s="159" t="s">
        <v>96</v>
      </c>
      <c r="C134" s="246" t="s">
        <v>488</v>
      </c>
      <c r="D134" s="247">
        <v>0.9</v>
      </c>
      <c r="E134" s="248">
        <v>0.01</v>
      </c>
      <c r="F134" s="248"/>
      <c r="G134" s="248"/>
      <c r="H134" s="248"/>
      <c r="I134" s="248"/>
      <c r="J134" s="248"/>
      <c r="K134" s="248">
        <v>0.02</v>
      </c>
      <c r="L134" s="248"/>
      <c r="M134" s="248"/>
      <c r="N134" s="248"/>
      <c r="O134" s="248"/>
      <c r="P134" s="248"/>
      <c r="Q134" s="248"/>
      <c r="R134" s="248"/>
      <c r="S134" s="248"/>
      <c r="T134" s="248"/>
      <c r="U134" s="248"/>
      <c r="V134" s="156">
        <f>IF(SUM(E134:N134)&gt;5%,5%,SUM(E134:N134))+IF(SUM(O134:S134)&gt;5%,5%,SUM(O134:S134))</f>
        <v>0.03</v>
      </c>
      <c r="W134" s="141">
        <f>D134+V134</f>
        <v>0.93</v>
      </c>
      <c r="X134" s="142">
        <f>IF(95%&lt;=W134,60,IF(AND(90%&lt;=W134,W134&lt;95%),50,IF(AND(80%&lt;=W134,W134&lt;90%),40,IF(AND(75%&lt;=W134,W134&lt;80%),30,IF(AND(70%&lt;=W134,W134&lt;75%),20,IF(W134&lt;70%,0,""))))))</f>
        <v>50</v>
      </c>
    </row>
    <row r="135" spans="1:24" s="130" customFormat="1" ht="16.5" x14ac:dyDescent="0.25">
      <c r="A135" s="206" t="s">
        <v>19</v>
      </c>
      <c r="B135" s="154" t="s">
        <v>97</v>
      </c>
      <c r="C135" s="246" t="s">
        <v>489</v>
      </c>
      <c r="D135" s="247">
        <v>0.9</v>
      </c>
      <c r="E135" s="248">
        <v>0.01</v>
      </c>
      <c r="F135" s="248"/>
      <c r="G135" s="248"/>
      <c r="H135" s="248"/>
      <c r="I135" s="248"/>
      <c r="J135" s="248"/>
      <c r="K135" s="248"/>
      <c r="L135" s="248"/>
      <c r="M135" s="248"/>
      <c r="N135" s="248"/>
      <c r="O135" s="248">
        <v>0.02</v>
      </c>
      <c r="P135" s="248"/>
      <c r="Q135" s="248"/>
      <c r="R135" s="248"/>
      <c r="S135" s="248"/>
      <c r="T135" s="248"/>
      <c r="U135" s="248"/>
      <c r="V135" s="156">
        <f>IF(SUM(E135:N135)&gt;5%,5%,SUM(E135:N135))+IF(SUM(O135:S135)&gt;5%,5%,SUM(O135:S135))</f>
        <v>0.03</v>
      </c>
      <c r="W135" s="141">
        <f>D135+V135</f>
        <v>0.93</v>
      </c>
      <c r="X135" s="142">
        <f>IF(95%&lt;=W135,60,IF(AND(90%&lt;=W135,W135&lt;95%),50,IF(AND(80%&lt;=W135,W135&lt;90%),40,IF(AND(75%&lt;=W135,W135&lt;80%),30,IF(AND(70%&lt;=W135,W135&lt;75%),20,IF(W135&lt;70%,0,""))))))</f>
        <v>50</v>
      </c>
    </row>
    <row r="136" spans="1:24" s="130" customFormat="1" ht="16.5" x14ac:dyDescent="0.25">
      <c r="A136" s="206" t="s">
        <v>20</v>
      </c>
      <c r="B136" s="160" t="s">
        <v>98</v>
      </c>
      <c r="C136" s="246" t="s">
        <v>490</v>
      </c>
      <c r="D136" s="247">
        <v>0.9</v>
      </c>
      <c r="E136" s="248"/>
      <c r="F136" s="248"/>
      <c r="G136" s="248"/>
      <c r="H136" s="248"/>
      <c r="I136" s="248"/>
      <c r="J136" s="248"/>
      <c r="K136" s="248"/>
      <c r="L136" s="248"/>
      <c r="M136" s="248"/>
      <c r="N136" s="248"/>
      <c r="O136" s="248"/>
      <c r="P136" s="248"/>
      <c r="Q136" s="248"/>
      <c r="R136" s="248"/>
      <c r="S136" s="248"/>
      <c r="T136" s="248"/>
      <c r="U136" s="248"/>
      <c r="V136" s="156">
        <f>IF(SUM(E136:N136)&gt;5%,5%,SUM(E136:N136))+IF(SUM(O136:S136)&gt;5%,5%,SUM(O136:S136))</f>
        <v>0</v>
      </c>
      <c r="W136" s="141">
        <f>D136+V136</f>
        <v>0.9</v>
      </c>
      <c r="X136" s="142">
        <f>IF(95%&lt;=W136,60,IF(AND(90%&lt;=W136,W136&lt;95%),50,IF(AND(80%&lt;=W136,W136&lt;90%),40,IF(AND(75%&lt;=W136,W136&lt;80%),30,IF(AND(70%&lt;=W136,W136&lt;75%),20,IF(W136&lt;70%,0,""))))))</f>
        <v>50</v>
      </c>
    </row>
    <row r="137" spans="1:24" s="130" customFormat="1" ht="16.5" x14ac:dyDescent="0.25">
      <c r="A137" s="228" t="s">
        <v>400</v>
      </c>
      <c r="B137" s="184" t="s">
        <v>401</v>
      </c>
      <c r="C137" s="185"/>
      <c r="D137" s="129"/>
      <c r="F137" s="131"/>
      <c r="G137" s="131"/>
      <c r="H137" s="131"/>
      <c r="I137" s="131"/>
      <c r="J137" s="131"/>
      <c r="K137" s="131"/>
      <c r="L137" s="131"/>
      <c r="M137" s="131"/>
      <c r="N137" s="131"/>
      <c r="O137" s="131"/>
      <c r="P137" s="131"/>
      <c r="Q137" s="131"/>
      <c r="R137" s="131"/>
      <c r="S137" s="131"/>
      <c r="T137" s="131"/>
      <c r="U137" s="131"/>
    </row>
    <row r="138" spans="1:24" s="130" customFormat="1" ht="16.5" x14ac:dyDescent="0.25">
      <c r="A138" s="206" t="s">
        <v>16</v>
      </c>
      <c r="B138" s="264" t="s">
        <v>99</v>
      </c>
      <c r="C138" s="265">
        <v>11100000785</v>
      </c>
      <c r="D138" s="247">
        <v>0.9</v>
      </c>
      <c r="E138" s="248"/>
      <c r="F138" s="248">
        <v>0.01</v>
      </c>
      <c r="G138" s="248"/>
      <c r="H138" s="248"/>
      <c r="I138" s="248"/>
      <c r="J138" s="248"/>
      <c r="K138" s="248">
        <v>0.02</v>
      </c>
      <c r="L138" s="248"/>
      <c r="M138" s="248"/>
      <c r="N138" s="248"/>
      <c r="O138" s="248">
        <v>0.02</v>
      </c>
      <c r="P138" s="248">
        <v>0.02</v>
      </c>
      <c r="Q138" s="248"/>
      <c r="R138" s="248"/>
      <c r="S138" s="122"/>
      <c r="T138" s="122"/>
      <c r="U138" s="122"/>
      <c r="V138" s="156">
        <f>IF(SUM(E138:N138)&gt;5%,5%,SUM(E138:N138))+IF(SUM(O138:U138)&gt;5%,5%,SUM(O138:U138))</f>
        <v>7.0000000000000007E-2</v>
      </c>
      <c r="W138" s="141">
        <f>D138+V138</f>
        <v>0.97</v>
      </c>
      <c r="X138" s="142">
        <f>IF(95%&lt;=W138,60,IF(AND(90%&lt;=W138,W138&lt;95%),50,IF(AND(80%&lt;=W138,W138&lt;90%),40,IF(AND(75%&lt;=W138,W138&lt;80%),30,IF(AND(70%&lt;=W138,W138&lt;75%),20,IF(W138&lt;70%,0,""))))))</f>
        <v>60</v>
      </c>
    </row>
    <row r="139" spans="1:24" s="130" customFormat="1" ht="16.5" x14ac:dyDescent="0.25">
      <c r="A139" s="206" t="s">
        <v>17</v>
      </c>
      <c r="B139" s="266" t="s">
        <v>100</v>
      </c>
      <c r="C139" s="267">
        <v>11100115711</v>
      </c>
      <c r="D139" s="247">
        <v>0.9</v>
      </c>
      <c r="E139" s="248"/>
      <c r="F139" s="248"/>
      <c r="G139" s="248"/>
      <c r="H139" s="248"/>
      <c r="I139" s="248"/>
      <c r="J139" s="248"/>
      <c r="K139" s="248">
        <v>0.02</v>
      </c>
      <c r="L139" s="248"/>
      <c r="M139" s="248"/>
      <c r="N139" s="248"/>
      <c r="O139" s="248">
        <v>0.02</v>
      </c>
      <c r="P139" s="248">
        <v>0.02</v>
      </c>
      <c r="Q139" s="248"/>
      <c r="R139" s="248"/>
      <c r="S139" s="122"/>
      <c r="T139" s="122"/>
      <c r="U139" s="122"/>
      <c r="V139" s="156">
        <f>IF(SUM(E139:N139)&gt;5%,5%,SUM(E139:N139))+IF(SUM(O139:U139)&gt;5%,5%,SUM(O139:U139))</f>
        <v>0.06</v>
      </c>
      <c r="W139" s="141">
        <f>D139+V139</f>
        <v>0.96</v>
      </c>
      <c r="X139" s="142">
        <f>IF(95%&lt;=W139,60,IF(AND(90%&lt;=W139,W139&lt;95%),50,IF(AND(80%&lt;=W139,W139&lt;90%),40,IF(AND(75%&lt;=W139,W139&lt;80%),30,IF(AND(70%&lt;=W139,W139&lt;75%),20,IF(W139&lt;70%,0,""))))))</f>
        <v>60</v>
      </c>
    </row>
    <row r="140" spans="1:24" s="130" customFormat="1" ht="16.5" x14ac:dyDescent="0.25">
      <c r="A140" s="206" t="s">
        <v>18</v>
      </c>
      <c r="B140" s="268" t="s">
        <v>101</v>
      </c>
      <c r="C140" s="269" t="s">
        <v>491</v>
      </c>
      <c r="D140" s="247">
        <v>0.9</v>
      </c>
      <c r="E140" s="248"/>
      <c r="F140" s="248"/>
      <c r="G140" s="248"/>
      <c r="H140" s="248"/>
      <c r="I140" s="248"/>
      <c r="J140" s="248"/>
      <c r="K140" s="248">
        <v>0.02</v>
      </c>
      <c r="L140" s="248"/>
      <c r="M140" s="248"/>
      <c r="N140" s="248"/>
      <c r="O140" s="248">
        <v>0.02</v>
      </c>
      <c r="P140" s="248">
        <v>0.02</v>
      </c>
      <c r="Q140" s="248"/>
      <c r="R140" s="248"/>
      <c r="S140" s="122"/>
      <c r="T140" s="122"/>
      <c r="U140" s="122"/>
      <c r="V140" s="156">
        <f>IF(SUM(E140:N140)&gt;5%,5%,SUM(E140:N140))+IF(SUM(O140:U140)&gt;5%,5%,SUM(O140:U140))</f>
        <v>0.06</v>
      </c>
      <c r="W140" s="141">
        <f>D140+V140</f>
        <v>0.96</v>
      </c>
      <c r="X140" s="142">
        <f>IF(95%&lt;=W140,60,IF(AND(90%&lt;=W140,W140&lt;95%),50,IF(AND(80%&lt;=W140,W140&lt;90%),40,IF(AND(75%&lt;=W140,W140&lt;80%),30,IF(AND(70%&lt;=W140,W140&lt;75%),20,IF(W140&lt;70%,0,""))))))</f>
        <v>60</v>
      </c>
    </row>
    <row r="141" spans="1:24" s="130" customFormat="1" ht="16.5" x14ac:dyDescent="0.25">
      <c r="A141" s="228" t="s">
        <v>402</v>
      </c>
      <c r="B141" s="184" t="s">
        <v>403</v>
      </c>
      <c r="C141" s="185"/>
      <c r="D141" s="129"/>
      <c r="F141" s="131"/>
      <c r="G141" s="131"/>
      <c r="H141" s="131"/>
      <c r="I141" s="131"/>
      <c r="J141" s="131"/>
      <c r="K141" s="131"/>
      <c r="L141" s="131"/>
      <c r="M141" s="131"/>
      <c r="N141" s="131"/>
      <c r="O141" s="131"/>
      <c r="P141" s="131"/>
      <c r="Q141" s="131"/>
      <c r="R141" s="131"/>
      <c r="S141" s="131"/>
      <c r="T141" s="131"/>
      <c r="U141" s="131"/>
    </row>
    <row r="142" spans="1:24" s="130" customFormat="1" ht="16.5" x14ac:dyDescent="0.25">
      <c r="A142" s="132" t="s">
        <v>16</v>
      </c>
      <c r="B142" s="154" t="s">
        <v>102</v>
      </c>
      <c r="C142" s="271">
        <v>11100082715</v>
      </c>
      <c r="D142" s="135">
        <v>0.9</v>
      </c>
      <c r="E142" s="122">
        <v>0.01</v>
      </c>
      <c r="F142" s="122">
        <v>0.01</v>
      </c>
      <c r="G142" s="122"/>
      <c r="H142" s="122"/>
      <c r="I142" s="122"/>
      <c r="J142" s="122"/>
      <c r="K142" s="122">
        <v>0.02</v>
      </c>
      <c r="L142" s="122"/>
      <c r="M142" s="122"/>
      <c r="N142" s="122">
        <v>0.02</v>
      </c>
      <c r="O142" s="122">
        <v>0.02</v>
      </c>
      <c r="P142" s="122"/>
      <c r="Q142" s="122">
        <v>0.02</v>
      </c>
      <c r="R142" s="122"/>
      <c r="S142" s="122"/>
      <c r="T142" s="122"/>
      <c r="U142" s="122"/>
      <c r="V142" s="156">
        <f t="shared" ref="V142:V147" si="22">IF(SUM(E142:N142)&gt;5%,5%,SUM(E142:N142))+IF(SUM(O142:U142)&gt;5%,5%,SUM(O142:U142))</f>
        <v>0.09</v>
      </c>
      <c r="W142" s="141">
        <f t="shared" ref="W142:W147" si="23">D142+V142</f>
        <v>0.99</v>
      </c>
      <c r="X142" s="142">
        <f t="shared" ref="X142:X147" si="24">IF(95%&lt;=W142,60,IF(AND(90%&lt;=W142,W142&lt;95%),50,IF(AND(80%&lt;=W142,W142&lt;90%),40,IF(AND(75%&lt;=W142,W142&lt;80%),30,IF(AND(70%&lt;=W142,W142&lt;75%),20,IF(W142&lt;70%,0,""))))))</f>
        <v>60</v>
      </c>
    </row>
    <row r="143" spans="1:24" s="130" customFormat="1" ht="16.5" x14ac:dyDescent="0.25">
      <c r="A143" s="132" t="s">
        <v>17</v>
      </c>
      <c r="B143" s="158" t="s">
        <v>104</v>
      </c>
      <c r="C143" s="271">
        <v>11100000754</v>
      </c>
      <c r="D143" s="135">
        <v>0.9</v>
      </c>
      <c r="E143" s="122"/>
      <c r="F143" s="122"/>
      <c r="G143" s="122"/>
      <c r="H143" s="122"/>
      <c r="I143" s="122"/>
      <c r="J143" s="122"/>
      <c r="K143" s="122"/>
      <c r="L143" s="122"/>
      <c r="M143" s="122"/>
      <c r="N143" s="122"/>
      <c r="O143" s="122"/>
      <c r="P143" s="122"/>
      <c r="Q143" s="122">
        <v>0.02</v>
      </c>
      <c r="R143" s="122"/>
      <c r="S143" s="122"/>
      <c r="T143" s="122"/>
      <c r="U143" s="122"/>
      <c r="V143" s="156">
        <f t="shared" si="22"/>
        <v>0.02</v>
      </c>
      <c r="W143" s="141">
        <f t="shared" si="23"/>
        <v>0.92</v>
      </c>
      <c r="X143" s="142">
        <f t="shared" si="24"/>
        <v>50</v>
      </c>
    </row>
    <row r="144" spans="1:24" s="130" customFormat="1" ht="16.5" x14ac:dyDescent="0.25">
      <c r="A144" s="132" t="s">
        <v>18</v>
      </c>
      <c r="B144" s="154" t="s">
        <v>106</v>
      </c>
      <c r="C144" s="271">
        <v>40400000544</v>
      </c>
      <c r="D144" s="135">
        <v>0.9</v>
      </c>
      <c r="E144" s="122"/>
      <c r="F144" s="122"/>
      <c r="G144" s="122"/>
      <c r="H144" s="122"/>
      <c r="I144" s="122"/>
      <c r="J144" s="122"/>
      <c r="K144" s="122"/>
      <c r="L144" s="122"/>
      <c r="M144" s="122"/>
      <c r="N144" s="122"/>
      <c r="O144" s="122">
        <v>0.02</v>
      </c>
      <c r="P144" s="122">
        <v>0.01</v>
      </c>
      <c r="Q144" s="122">
        <v>0.02</v>
      </c>
      <c r="R144" s="122"/>
      <c r="S144" s="122"/>
      <c r="T144" s="122"/>
      <c r="U144" s="122"/>
      <c r="V144" s="156">
        <f t="shared" si="22"/>
        <v>0.05</v>
      </c>
      <c r="W144" s="141">
        <f t="shared" si="23"/>
        <v>0.95000000000000007</v>
      </c>
      <c r="X144" s="142">
        <f t="shared" si="24"/>
        <v>60</v>
      </c>
    </row>
    <row r="145" spans="1:24" s="130" customFormat="1" ht="16.5" x14ac:dyDescent="0.25">
      <c r="A145" s="132" t="s">
        <v>19</v>
      </c>
      <c r="B145" s="154" t="s">
        <v>103</v>
      </c>
      <c r="C145" s="271">
        <v>40700000674</v>
      </c>
      <c r="D145" s="135">
        <v>0.9</v>
      </c>
      <c r="E145" s="122"/>
      <c r="F145" s="122"/>
      <c r="G145" s="122"/>
      <c r="H145" s="122"/>
      <c r="I145" s="122"/>
      <c r="J145" s="122"/>
      <c r="K145" s="122"/>
      <c r="L145" s="122"/>
      <c r="M145" s="122"/>
      <c r="N145" s="122"/>
      <c r="O145" s="122">
        <v>0.02</v>
      </c>
      <c r="P145" s="122">
        <v>0.01</v>
      </c>
      <c r="Q145" s="122">
        <v>0.02</v>
      </c>
      <c r="R145" s="122"/>
      <c r="S145" s="122"/>
      <c r="T145" s="122"/>
      <c r="U145" s="122"/>
      <c r="V145" s="156">
        <f t="shared" si="22"/>
        <v>0.05</v>
      </c>
      <c r="W145" s="141">
        <f t="shared" si="23"/>
        <v>0.95000000000000007</v>
      </c>
      <c r="X145" s="142">
        <f t="shared" si="24"/>
        <v>60</v>
      </c>
    </row>
    <row r="146" spans="1:24" s="130" customFormat="1" ht="16.5" x14ac:dyDescent="0.25">
      <c r="A146" s="132" t="s">
        <v>20</v>
      </c>
      <c r="B146" s="160" t="s">
        <v>108</v>
      </c>
      <c r="C146" s="271" t="s">
        <v>493</v>
      </c>
      <c r="D146" s="135">
        <v>0.9</v>
      </c>
      <c r="E146" s="122"/>
      <c r="F146" s="122"/>
      <c r="G146" s="122"/>
      <c r="H146" s="122"/>
      <c r="I146" s="122"/>
      <c r="J146" s="122"/>
      <c r="K146" s="122"/>
      <c r="L146" s="122"/>
      <c r="M146" s="122"/>
      <c r="N146" s="122"/>
      <c r="O146" s="122">
        <v>0.02</v>
      </c>
      <c r="P146" s="122">
        <v>0.01</v>
      </c>
      <c r="Q146" s="122">
        <v>0.02</v>
      </c>
      <c r="R146" s="122"/>
      <c r="S146" s="122"/>
      <c r="T146" s="122"/>
      <c r="U146" s="122"/>
      <c r="V146" s="156">
        <f t="shared" si="22"/>
        <v>0.05</v>
      </c>
      <c r="W146" s="141">
        <f t="shared" si="23"/>
        <v>0.95000000000000007</v>
      </c>
      <c r="X146" s="142">
        <f t="shared" si="24"/>
        <v>60</v>
      </c>
    </row>
    <row r="147" spans="1:24" s="130" customFormat="1" ht="16.5" x14ac:dyDescent="0.25">
      <c r="A147" s="132" t="s">
        <v>21</v>
      </c>
      <c r="B147" s="161" t="s">
        <v>107</v>
      </c>
      <c r="C147" s="271" t="s">
        <v>492</v>
      </c>
      <c r="D147" s="135">
        <v>0.9</v>
      </c>
      <c r="E147" s="122"/>
      <c r="F147" s="122"/>
      <c r="G147" s="122"/>
      <c r="H147" s="122"/>
      <c r="I147" s="122"/>
      <c r="J147" s="122"/>
      <c r="K147" s="122"/>
      <c r="L147" s="122"/>
      <c r="M147" s="122"/>
      <c r="N147" s="122"/>
      <c r="O147" s="122">
        <v>0.02</v>
      </c>
      <c r="P147" s="122">
        <v>0.01</v>
      </c>
      <c r="Q147" s="122">
        <v>0.02</v>
      </c>
      <c r="R147" s="122"/>
      <c r="S147" s="122"/>
      <c r="T147" s="122"/>
      <c r="U147" s="122"/>
      <c r="V147" s="156">
        <f t="shared" si="22"/>
        <v>0.05</v>
      </c>
      <c r="W147" s="141">
        <f t="shared" si="23"/>
        <v>0.95000000000000007</v>
      </c>
      <c r="X147" s="142">
        <f t="shared" si="24"/>
        <v>60</v>
      </c>
    </row>
    <row r="148" spans="1:24" s="130" customFormat="1" ht="15.75" x14ac:dyDescent="0.25">
      <c r="A148" s="223" t="s">
        <v>404</v>
      </c>
      <c r="B148" s="294" t="s">
        <v>405</v>
      </c>
      <c r="C148" s="295"/>
      <c r="D148" s="129"/>
      <c r="F148" s="131"/>
      <c r="G148" s="131"/>
      <c r="H148" s="131"/>
      <c r="I148" s="131"/>
      <c r="J148" s="131"/>
      <c r="K148" s="131"/>
      <c r="L148" s="131"/>
      <c r="M148" s="131"/>
      <c r="N148" s="131"/>
      <c r="O148" s="131"/>
      <c r="P148" s="131"/>
      <c r="Q148" s="131"/>
      <c r="R148" s="131"/>
      <c r="S148" s="131"/>
      <c r="T148" s="131"/>
      <c r="U148" s="131"/>
    </row>
    <row r="149" spans="1:24" s="130" customFormat="1" ht="16.5" x14ac:dyDescent="0.25">
      <c r="A149" s="132" t="s">
        <v>16</v>
      </c>
      <c r="B149" s="154" t="s">
        <v>109</v>
      </c>
      <c r="C149" s="271">
        <v>11100083302</v>
      </c>
      <c r="D149" s="135">
        <v>0.9</v>
      </c>
      <c r="E149" s="122"/>
      <c r="F149" s="122"/>
      <c r="G149" s="122"/>
      <c r="H149" s="122"/>
      <c r="I149" s="122"/>
      <c r="J149" s="122"/>
      <c r="K149" s="122"/>
      <c r="L149" s="122"/>
      <c r="M149" s="122"/>
      <c r="N149" s="122"/>
      <c r="O149" s="122"/>
      <c r="P149" s="122"/>
      <c r="Q149" s="122"/>
      <c r="R149" s="122"/>
      <c r="S149" s="122"/>
      <c r="T149" s="122"/>
      <c r="U149" s="122"/>
      <c r="V149" s="156">
        <f>IF(SUM(E149:N149)&gt;5%,5%,SUM(E149:N149))+IF(SUM(O149:U149)&gt;5%,5%,SUM(O149:U149))</f>
        <v>0</v>
      </c>
      <c r="W149" s="141">
        <f>D149+V149</f>
        <v>0.9</v>
      </c>
      <c r="X149" s="142">
        <f>IF(95%&lt;=W149,60,IF(AND(90%&lt;=W149,W149&lt;95%),50,IF(AND(80%&lt;=W149,W149&lt;90%),40,IF(AND(75%&lt;=W149,W149&lt;80%),30,IF(AND(70%&lt;=W149,W149&lt;75%),20,IF(W149&lt;70%,0,""))))))</f>
        <v>50</v>
      </c>
    </row>
    <row r="150" spans="1:24" s="130" customFormat="1" ht="16.5" x14ac:dyDescent="0.25">
      <c r="A150" s="132" t="s">
        <v>17</v>
      </c>
      <c r="B150" s="158" t="s">
        <v>110</v>
      </c>
      <c r="C150" s="353">
        <v>11100083298</v>
      </c>
      <c r="D150" s="135">
        <v>0.9</v>
      </c>
      <c r="E150" s="122"/>
      <c r="F150" s="122"/>
      <c r="G150" s="122"/>
      <c r="H150" s="122"/>
      <c r="I150" s="122"/>
      <c r="J150" s="122"/>
      <c r="K150" s="122"/>
      <c r="L150" s="122"/>
      <c r="M150" s="122"/>
      <c r="N150" s="122"/>
      <c r="O150" s="122"/>
      <c r="P150" s="122"/>
      <c r="Q150" s="122"/>
      <c r="R150" s="122"/>
      <c r="S150" s="122"/>
      <c r="T150" s="122"/>
      <c r="U150" s="122"/>
      <c r="V150" s="156">
        <f>IF(SUM(E150:N150)&gt;5%,5%,SUM(E150:N150))+IF(SUM(O150:U150)&gt;5%,5%,SUM(O150:U150))</f>
        <v>0</v>
      </c>
      <c r="W150" s="141">
        <f>D150+V150</f>
        <v>0.9</v>
      </c>
      <c r="X150" s="142">
        <f>IF(95%&lt;=W150,60,IF(AND(90%&lt;=W150,W150&lt;95%),50,IF(AND(80%&lt;=W150,W150&lt;90%),40,IF(AND(75%&lt;=W150,W150&lt;80%),30,IF(AND(70%&lt;=W150,W150&lt;75%),20,IF(W150&lt;70%,0,""))))))</f>
        <v>50</v>
      </c>
    </row>
    <row r="151" spans="1:24" s="130" customFormat="1" ht="16.5" x14ac:dyDescent="0.25">
      <c r="A151" s="132" t="s">
        <v>18</v>
      </c>
      <c r="B151" s="159" t="s">
        <v>111</v>
      </c>
      <c r="C151" s="271" t="s">
        <v>494</v>
      </c>
      <c r="D151" s="135">
        <v>0.9</v>
      </c>
      <c r="E151" s="122"/>
      <c r="F151" s="122">
        <v>0.01</v>
      </c>
      <c r="G151" s="122"/>
      <c r="H151" s="122"/>
      <c r="I151" s="122"/>
      <c r="J151" s="122"/>
      <c r="K151" s="122">
        <v>0.02</v>
      </c>
      <c r="L151" s="122"/>
      <c r="M151" s="122"/>
      <c r="N151" s="122"/>
      <c r="O151" s="122">
        <v>0.01</v>
      </c>
      <c r="P151" s="122">
        <v>0.01</v>
      </c>
      <c r="Q151" s="122"/>
      <c r="R151" s="122"/>
      <c r="S151" s="122"/>
      <c r="T151" s="122"/>
      <c r="U151" s="122"/>
      <c r="V151" s="156">
        <f>IF(SUM(E151:N151)&gt;5%,5%,SUM(E151:N151))+IF(SUM(O151:U151)&gt;5%,5%,SUM(O151:U151))</f>
        <v>0.05</v>
      </c>
      <c r="W151" s="141">
        <f>D151+V151</f>
        <v>0.95000000000000007</v>
      </c>
      <c r="X151" s="142">
        <f>IF(95%&lt;=W151,60,IF(AND(90%&lt;=W151,W151&lt;95%),50,IF(AND(80%&lt;=W151,W151&lt;90%),40,IF(AND(75%&lt;=W151,W151&lt;80%),30,IF(AND(70%&lt;=W151,W151&lt;75%),20,IF(W151&lt;70%,0,""))))))</f>
        <v>60</v>
      </c>
    </row>
    <row r="152" spans="1:24" s="130" customFormat="1" ht="15.75" x14ac:dyDescent="0.25">
      <c r="A152" s="272" t="s">
        <v>406</v>
      </c>
      <c r="B152" s="273" t="s">
        <v>407</v>
      </c>
      <c r="C152" s="185"/>
      <c r="D152" s="129"/>
      <c r="F152" s="131"/>
      <c r="G152" s="131"/>
      <c r="H152" s="131"/>
      <c r="I152" s="131"/>
      <c r="J152" s="131"/>
      <c r="K152" s="131"/>
      <c r="L152" s="131"/>
      <c r="M152" s="131"/>
      <c r="N152" s="131"/>
      <c r="O152" s="131"/>
      <c r="P152" s="131"/>
      <c r="Q152" s="131"/>
      <c r="R152" s="131"/>
      <c r="S152" s="131"/>
      <c r="T152" s="131"/>
      <c r="U152" s="131"/>
    </row>
    <row r="153" spans="1:24" s="130" customFormat="1" ht="16.5" x14ac:dyDescent="0.25">
      <c r="A153" s="274">
        <v>1</v>
      </c>
      <c r="B153" s="275" t="s">
        <v>296</v>
      </c>
      <c r="C153" s="133" t="s">
        <v>617</v>
      </c>
      <c r="D153" s="135">
        <v>0.9</v>
      </c>
      <c r="E153" s="122"/>
      <c r="F153" s="122">
        <v>0.01</v>
      </c>
      <c r="G153" s="122"/>
      <c r="H153" s="122">
        <v>2.5000000000000001E-2</v>
      </c>
      <c r="I153" s="122"/>
      <c r="J153" s="122"/>
      <c r="K153" s="122">
        <v>0.02</v>
      </c>
      <c r="L153" s="122"/>
      <c r="M153" s="122">
        <v>0.02</v>
      </c>
      <c r="N153" s="122">
        <v>0.02</v>
      </c>
      <c r="O153" s="122"/>
      <c r="P153" s="122"/>
      <c r="Q153" s="122"/>
      <c r="R153" s="122">
        <v>0.01</v>
      </c>
      <c r="S153" s="122"/>
      <c r="T153" s="122">
        <v>0.02</v>
      </c>
      <c r="U153" s="122"/>
      <c r="V153" s="156">
        <f t="shared" ref="V153:V186" si="25">IF(SUM(E153:N153)&gt;5%,5%,SUM(E153:N153))+IF(SUM(O153:U153)&gt;5%,5%,SUM(O153:U153))</f>
        <v>0.08</v>
      </c>
      <c r="W153" s="141">
        <f t="shared" ref="W153:W186" si="26">D153+V153</f>
        <v>0.98</v>
      </c>
      <c r="X153" s="142">
        <f>IF(95%&lt;=W153,60,IF(AND(90%&lt;=W153,W153&lt;95%),50,IF(AND(80%&lt;=W153,W153&lt;90%),40,IF(AND(75%&lt;=W153,W153&lt;80%),30,IF(AND(70%&lt;=W153,W153&lt;75%),20,IF(W153&lt;70%,0,""))))))</f>
        <v>60</v>
      </c>
    </row>
    <row r="154" spans="1:24" s="130" customFormat="1" ht="16.5" x14ac:dyDescent="0.25">
      <c r="A154" s="274">
        <v>2</v>
      </c>
      <c r="B154" s="275" t="s">
        <v>297</v>
      </c>
      <c r="C154" s="133" t="s">
        <v>618</v>
      </c>
      <c r="D154" s="135">
        <v>0.9</v>
      </c>
      <c r="E154" s="122"/>
      <c r="F154" s="122"/>
      <c r="G154" s="122"/>
      <c r="H154" s="122"/>
      <c r="I154" s="122"/>
      <c r="J154" s="122"/>
      <c r="K154" s="122"/>
      <c r="L154" s="122"/>
      <c r="M154" s="122"/>
      <c r="N154" s="122"/>
      <c r="O154" s="122">
        <v>0.02</v>
      </c>
      <c r="P154" s="122">
        <v>0.02</v>
      </c>
      <c r="Q154" s="122">
        <v>0.02</v>
      </c>
      <c r="R154" s="122"/>
      <c r="S154" s="122">
        <v>0.02</v>
      </c>
      <c r="T154" s="122"/>
      <c r="U154" s="122"/>
      <c r="V154" s="156">
        <f t="shared" si="25"/>
        <v>0.05</v>
      </c>
      <c r="W154" s="141">
        <f t="shared" si="26"/>
        <v>0.95000000000000007</v>
      </c>
      <c r="X154" s="142">
        <f t="shared" ref="X154:X186" si="27">IF(95%&lt;=W154,60,IF(AND(90%&lt;=W154,W154&lt;95%),50,IF(AND(80%&lt;=W154,W154&lt;90%),40,IF(AND(75%&lt;=W154,W154&lt;80%),30,IF(AND(70%&lt;=W154,W154&lt;75%),20,IF(W154&lt;70%,0,""))))))</f>
        <v>60</v>
      </c>
    </row>
    <row r="155" spans="1:24" s="130" customFormat="1" ht="16.5" x14ac:dyDescent="0.25">
      <c r="A155" s="274">
        <v>3</v>
      </c>
      <c r="B155" s="275" t="s">
        <v>298</v>
      </c>
      <c r="C155" s="133" t="s">
        <v>619</v>
      </c>
      <c r="D155" s="135">
        <v>0.9</v>
      </c>
      <c r="E155" s="122">
        <v>0.01</v>
      </c>
      <c r="F155" s="122"/>
      <c r="G155" s="122"/>
      <c r="H155" s="122"/>
      <c r="I155" s="122"/>
      <c r="J155" s="122"/>
      <c r="K155" s="122"/>
      <c r="L155" s="122"/>
      <c r="M155" s="122"/>
      <c r="N155" s="122"/>
      <c r="O155" s="122"/>
      <c r="P155" s="122"/>
      <c r="Q155" s="122"/>
      <c r="R155" s="122">
        <v>0.01</v>
      </c>
      <c r="S155" s="122"/>
      <c r="T155" s="122"/>
      <c r="U155" s="122"/>
      <c r="V155" s="156">
        <f t="shared" si="25"/>
        <v>0.02</v>
      </c>
      <c r="W155" s="141">
        <f t="shared" si="26"/>
        <v>0.92</v>
      </c>
      <c r="X155" s="142">
        <f t="shared" si="27"/>
        <v>50</v>
      </c>
    </row>
    <row r="156" spans="1:24" s="130" customFormat="1" ht="16.5" x14ac:dyDescent="0.25">
      <c r="A156" s="274">
        <v>4</v>
      </c>
      <c r="B156" s="275" t="s">
        <v>299</v>
      </c>
      <c r="C156" s="133" t="s">
        <v>620</v>
      </c>
      <c r="D156" s="135">
        <v>0.9</v>
      </c>
      <c r="E156" s="122">
        <v>0.01</v>
      </c>
      <c r="F156" s="122"/>
      <c r="G156" s="122"/>
      <c r="H156" s="122"/>
      <c r="I156" s="122"/>
      <c r="J156" s="122"/>
      <c r="K156" s="122"/>
      <c r="L156" s="122"/>
      <c r="M156" s="122"/>
      <c r="N156" s="122"/>
      <c r="O156" s="122"/>
      <c r="P156" s="122"/>
      <c r="Q156" s="122"/>
      <c r="R156" s="122"/>
      <c r="S156" s="122">
        <v>0.02</v>
      </c>
      <c r="T156" s="122"/>
      <c r="U156" s="122"/>
      <c r="V156" s="156">
        <f t="shared" si="25"/>
        <v>0.03</v>
      </c>
      <c r="W156" s="141">
        <f t="shared" si="26"/>
        <v>0.93</v>
      </c>
      <c r="X156" s="142">
        <f t="shared" si="27"/>
        <v>50</v>
      </c>
    </row>
    <row r="157" spans="1:24" s="130" customFormat="1" ht="16.5" x14ac:dyDescent="0.25">
      <c r="A157" s="274">
        <v>5</v>
      </c>
      <c r="B157" s="275" t="s">
        <v>300</v>
      </c>
      <c r="C157" s="133" t="s">
        <v>621</v>
      </c>
      <c r="D157" s="135">
        <v>0.9</v>
      </c>
      <c r="E157" s="122">
        <v>0.01</v>
      </c>
      <c r="F157" s="122"/>
      <c r="G157" s="122"/>
      <c r="H157" s="122"/>
      <c r="I157" s="122"/>
      <c r="J157" s="122"/>
      <c r="K157" s="122"/>
      <c r="L157" s="122"/>
      <c r="M157" s="122"/>
      <c r="N157" s="122"/>
      <c r="O157" s="122">
        <v>0.02</v>
      </c>
      <c r="P157" s="122">
        <v>0.02</v>
      </c>
      <c r="Q157" s="122"/>
      <c r="R157" s="122"/>
      <c r="S157" s="122"/>
      <c r="T157" s="122"/>
      <c r="U157" s="122"/>
      <c r="V157" s="156">
        <f t="shared" si="25"/>
        <v>0.05</v>
      </c>
      <c r="W157" s="141">
        <f t="shared" si="26"/>
        <v>0.95000000000000007</v>
      </c>
      <c r="X157" s="142">
        <f t="shared" si="27"/>
        <v>60</v>
      </c>
    </row>
    <row r="158" spans="1:24" s="130" customFormat="1" ht="16.5" x14ac:dyDescent="0.25">
      <c r="A158" s="274">
        <v>6</v>
      </c>
      <c r="B158" s="275" t="s">
        <v>301</v>
      </c>
      <c r="C158" s="133" t="s">
        <v>622</v>
      </c>
      <c r="D158" s="135">
        <v>0.9</v>
      </c>
      <c r="E158" s="122">
        <v>0.01</v>
      </c>
      <c r="F158" s="122"/>
      <c r="G158" s="122"/>
      <c r="H158" s="122"/>
      <c r="I158" s="122"/>
      <c r="J158" s="122"/>
      <c r="K158" s="122"/>
      <c r="L158" s="122"/>
      <c r="M158" s="122"/>
      <c r="N158" s="122"/>
      <c r="O158" s="122">
        <v>0.02</v>
      </c>
      <c r="P158" s="122"/>
      <c r="Q158" s="122">
        <v>0.02</v>
      </c>
      <c r="R158" s="122"/>
      <c r="S158" s="122">
        <v>0.02</v>
      </c>
      <c r="T158" s="122"/>
      <c r="U158" s="122"/>
      <c r="V158" s="156">
        <f t="shared" si="25"/>
        <v>6.0000000000000005E-2</v>
      </c>
      <c r="W158" s="141">
        <f t="shared" si="26"/>
        <v>0.96000000000000008</v>
      </c>
      <c r="X158" s="142">
        <f t="shared" si="27"/>
        <v>60</v>
      </c>
    </row>
    <row r="159" spans="1:24" s="130" customFormat="1" ht="16.5" x14ac:dyDescent="0.25">
      <c r="A159" s="274">
        <v>7</v>
      </c>
      <c r="B159" s="275" t="s">
        <v>302</v>
      </c>
      <c r="C159" s="133" t="s">
        <v>623</v>
      </c>
      <c r="D159" s="135">
        <v>0.9</v>
      </c>
      <c r="E159" s="122">
        <v>0.01</v>
      </c>
      <c r="F159" s="122"/>
      <c r="G159" s="122"/>
      <c r="H159" s="122"/>
      <c r="I159" s="122"/>
      <c r="J159" s="122"/>
      <c r="K159" s="122"/>
      <c r="L159" s="122"/>
      <c r="M159" s="122"/>
      <c r="N159" s="122"/>
      <c r="O159" s="122"/>
      <c r="P159" s="122"/>
      <c r="Q159" s="122"/>
      <c r="R159" s="122"/>
      <c r="S159" s="122"/>
      <c r="T159" s="122"/>
      <c r="U159" s="122"/>
      <c r="V159" s="156">
        <f t="shared" si="25"/>
        <v>0.01</v>
      </c>
      <c r="W159" s="141">
        <f t="shared" si="26"/>
        <v>0.91</v>
      </c>
      <c r="X159" s="142">
        <f t="shared" si="27"/>
        <v>50</v>
      </c>
    </row>
    <row r="160" spans="1:24" s="130" customFormat="1" ht="16.5" x14ac:dyDescent="0.25">
      <c r="A160" s="274">
        <v>8</v>
      </c>
      <c r="B160" s="275" t="s">
        <v>303</v>
      </c>
      <c r="C160" s="133" t="s">
        <v>624</v>
      </c>
      <c r="D160" s="135">
        <v>0.9</v>
      </c>
      <c r="E160" s="122">
        <v>0.01</v>
      </c>
      <c r="F160" s="122"/>
      <c r="G160" s="122"/>
      <c r="H160" s="122"/>
      <c r="I160" s="122"/>
      <c r="J160" s="122"/>
      <c r="K160" s="122"/>
      <c r="L160" s="122"/>
      <c r="M160" s="122"/>
      <c r="N160" s="122"/>
      <c r="O160" s="122"/>
      <c r="P160" s="122"/>
      <c r="Q160" s="122"/>
      <c r="R160" s="122"/>
      <c r="S160" s="122"/>
      <c r="T160" s="122"/>
      <c r="U160" s="122"/>
      <c r="V160" s="156">
        <f t="shared" si="25"/>
        <v>0.01</v>
      </c>
      <c r="W160" s="141">
        <f t="shared" si="26"/>
        <v>0.91</v>
      </c>
      <c r="X160" s="142">
        <f t="shared" si="27"/>
        <v>50</v>
      </c>
    </row>
    <row r="161" spans="1:24" s="130" customFormat="1" ht="16.5" x14ac:dyDescent="0.25">
      <c r="A161" s="274">
        <v>9</v>
      </c>
      <c r="B161" s="275" t="s">
        <v>304</v>
      </c>
      <c r="C161" s="133" t="s">
        <v>625</v>
      </c>
      <c r="D161" s="135">
        <v>0.9</v>
      </c>
      <c r="E161" s="122">
        <v>0.01</v>
      </c>
      <c r="F161" s="122"/>
      <c r="G161" s="122"/>
      <c r="H161" s="122"/>
      <c r="I161" s="122"/>
      <c r="J161" s="122"/>
      <c r="K161" s="122"/>
      <c r="L161" s="122"/>
      <c r="M161" s="122"/>
      <c r="N161" s="122"/>
      <c r="O161" s="122"/>
      <c r="P161" s="122"/>
      <c r="Q161" s="122"/>
      <c r="R161" s="122"/>
      <c r="S161" s="122"/>
      <c r="T161" s="122"/>
      <c r="U161" s="122"/>
      <c r="V161" s="156">
        <f t="shared" si="25"/>
        <v>0.01</v>
      </c>
      <c r="W161" s="141">
        <f t="shared" si="26"/>
        <v>0.91</v>
      </c>
      <c r="X161" s="142">
        <f t="shared" si="27"/>
        <v>50</v>
      </c>
    </row>
    <row r="162" spans="1:24" s="130" customFormat="1" ht="16.5" x14ac:dyDescent="0.25">
      <c r="A162" s="274">
        <v>10</v>
      </c>
      <c r="B162" s="275" t="s">
        <v>112</v>
      </c>
      <c r="C162" s="133" t="s">
        <v>626</v>
      </c>
      <c r="D162" s="135">
        <v>0.9</v>
      </c>
      <c r="E162" s="122">
        <v>0.01</v>
      </c>
      <c r="F162" s="122"/>
      <c r="G162" s="122"/>
      <c r="H162" s="122"/>
      <c r="I162" s="122"/>
      <c r="J162" s="122"/>
      <c r="K162" s="122"/>
      <c r="L162" s="122"/>
      <c r="M162" s="122"/>
      <c r="N162" s="122"/>
      <c r="O162" s="122"/>
      <c r="P162" s="122"/>
      <c r="Q162" s="122"/>
      <c r="R162" s="122">
        <v>0.01</v>
      </c>
      <c r="S162" s="122"/>
      <c r="T162" s="122"/>
      <c r="U162" s="122"/>
      <c r="V162" s="156">
        <f t="shared" si="25"/>
        <v>0.02</v>
      </c>
      <c r="W162" s="141">
        <f t="shared" si="26"/>
        <v>0.92</v>
      </c>
      <c r="X162" s="142">
        <f t="shared" si="27"/>
        <v>50</v>
      </c>
    </row>
    <row r="163" spans="1:24" s="130" customFormat="1" ht="16.5" x14ac:dyDescent="0.25">
      <c r="A163" s="274">
        <v>11</v>
      </c>
      <c r="B163" s="275" t="s">
        <v>305</v>
      </c>
      <c r="C163" s="133" t="s">
        <v>627</v>
      </c>
      <c r="D163" s="135">
        <v>0.9</v>
      </c>
      <c r="E163" s="122">
        <v>0.01</v>
      </c>
      <c r="F163" s="122"/>
      <c r="G163" s="122"/>
      <c r="H163" s="122"/>
      <c r="I163" s="122"/>
      <c r="J163" s="122"/>
      <c r="K163" s="122"/>
      <c r="L163" s="122"/>
      <c r="M163" s="122"/>
      <c r="N163" s="122"/>
      <c r="O163" s="122">
        <v>0.02</v>
      </c>
      <c r="P163" s="122">
        <v>0.02</v>
      </c>
      <c r="Q163" s="122"/>
      <c r="R163" s="122"/>
      <c r="S163" s="122"/>
      <c r="T163" s="122">
        <v>0.02</v>
      </c>
      <c r="U163" s="122"/>
      <c r="V163" s="156">
        <f t="shared" si="25"/>
        <v>6.0000000000000005E-2</v>
      </c>
      <c r="W163" s="141">
        <f t="shared" si="26"/>
        <v>0.96000000000000008</v>
      </c>
      <c r="X163" s="142">
        <f t="shared" si="27"/>
        <v>60</v>
      </c>
    </row>
    <row r="164" spans="1:24" s="130" customFormat="1" ht="16.5" x14ac:dyDescent="0.25">
      <c r="A164" s="274">
        <v>12</v>
      </c>
      <c r="B164" s="275" t="s">
        <v>306</v>
      </c>
      <c r="C164" s="133" t="s">
        <v>628</v>
      </c>
      <c r="D164" s="135">
        <v>0.9</v>
      </c>
      <c r="E164" s="122">
        <v>0.01</v>
      </c>
      <c r="F164" s="122"/>
      <c r="G164" s="122"/>
      <c r="H164" s="122"/>
      <c r="I164" s="122"/>
      <c r="J164" s="122"/>
      <c r="K164" s="122"/>
      <c r="L164" s="122"/>
      <c r="M164" s="122"/>
      <c r="N164" s="122"/>
      <c r="O164" s="122"/>
      <c r="P164" s="122"/>
      <c r="Q164" s="122"/>
      <c r="R164" s="122"/>
      <c r="S164" s="122"/>
      <c r="T164" s="122"/>
      <c r="U164" s="122"/>
      <c r="V164" s="156">
        <f t="shared" si="25"/>
        <v>0.01</v>
      </c>
      <c r="W164" s="141">
        <f t="shared" si="26"/>
        <v>0.91</v>
      </c>
      <c r="X164" s="142">
        <f t="shared" si="27"/>
        <v>50</v>
      </c>
    </row>
    <row r="165" spans="1:24" s="130" customFormat="1" ht="16.5" x14ac:dyDescent="0.25">
      <c r="A165" s="274">
        <v>13</v>
      </c>
      <c r="B165" s="275" t="s">
        <v>307</v>
      </c>
      <c r="C165" s="133" t="s">
        <v>629</v>
      </c>
      <c r="D165" s="135">
        <v>0.9</v>
      </c>
      <c r="E165" s="122">
        <v>0.01</v>
      </c>
      <c r="F165" s="122"/>
      <c r="G165" s="122"/>
      <c r="H165" s="122"/>
      <c r="I165" s="122"/>
      <c r="J165" s="122"/>
      <c r="K165" s="122"/>
      <c r="L165" s="122"/>
      <c r="M165" s="122"/>
      <c r="N165" s="122"/>
      <c r="O165" s="122">
        <v>0.02</v>
      </c>
      <c r="P165" s="122">
        <v>0.02</v>
      </c>
      <c r="Q165" s="122"/>
      <c r="R165" s="122"/>
      <c r="S165" s="122">
        <v>0.02</v>
      </c>
      <c r="T165" s="122"/>
      <c r="U165" s="122"/>
      <c r="V165" s="156">
        <f t="shared" si="25"/>
        <v>6.0000000000000005E-2</v>
      </c>
      <c r="W165" s="141">
        <f t="shared" si="26"/>
        <v>0.96000000000000008</v>
      </c>
      <c r="X165" s="142">
        <f t="shared" si="27"/>
        <v>60</v>
      </c>
    </row>
    <row r="166" spans="1:24" s="130" customFormat="1" ht="16.5" x14ac:dyDescent="0.25">
      <c r="A166" s="274">
        <v>14</v>
      </c>
      <c r="B166" s="275" t="s">
        <v>308</v>
      </c>
      <c r="C166" s="133" t="s">
        <v>630</v>
      </c>
      <c r="D166" s="135">
        <v>0.9</v>
      </c>
      <c r="E166" s="122">
        <v>0.01</v>
      </c>
      <c r="F166" s="122"/>
      <c r="G166" s="122"/>
      <c r="H166" s="122"/>
      <c r="I166" s="122"/>
      <c r="J166" s="122"/>
      <c r="K166" s="122"/>
      <c r="L166" s="122"/>
      <c r="M166" s="122"/>
      <c r="N166" s="122"/>
      <c r="O166" s="122"/>
      <c r="P166" s="122"/>
      <c r="Q166" s="122"/>
      <c r="R166" s="122">
        <v>0.01</v>
      </c>
      <c r="S166" s="122"/>
      <c r="T166" s="122"/>
      <c r="U166" s="122"/>
      <c r="V166" s="156">
        <f t="shared" si="25"/>
        <v>0.02</v>
      </c>
      <c r="W166" s="141">
        <f t="shared" si="26"/>
        <v>0.92</v>
      </c>
      <c r="X166" s="142">
        <f t="shared" si="27"/>
        <v>50</v>
      </c>
    </row>
    <row r="167" spans="1:24" s="130" customFormat="1" ht="16.5" x14ac:dyDescent="0.25">
      <c r="A167" s="274">
        <v>15</v>
      </c>
      <c r="B167" s="275" t="s">
        <v>309</v>
      </c>
      <c r="C167" s="133">
        <v>11100109967</v>
      </c>
      <c r="D167" s="135">
        <v>0.9</v>
      </c>
      <c r="E167" s="122">
        <v>0.01</v>
      </c>
      <c r="F167" s="122"/>
      <c r="G167" s="122"/>
      <c r="H167" s="122"/>
      <c r="I167" s="122"/>
      <c r="J167" s="122"/>
      <c r="K167" s="122"/>
      <c r="L167" s="122"/>
      <c r="M167" s="122"/>
      <c r="N167" s="122"/>
      <c r="O167" s="122">
        <v>0.02</v>
      </c>
      <c r="P167" s="122"/>
      <c r="Q167" s="122"/>
      <c r="R167" s="122"/>
      <c r="S167" s="122"/>
      <c r="T167" s="122">
        <v>0.02</v>
      </c>
      <c r="U167" s="122"/>
      <c r="V167" s="156">
        <f t="shared" si="25"/>
        <v>0.05</v>
      </c>
      <c r="W167" s="141">
        <f t="shared" si="26"/>
        <v>0.95000000000000007</v>
      </c>
      <c r="X167" s="142">
        <f t="shared" si="27"/>
        <v>60</v>
      </c>
    </row>
    <row r="168" spans="1:24" s="130" customFormat="1" ht="16.5" x14ac:dyDescent="0.25">
      <c r="A168" s="274">
        <v>16</v>
      </c>
      <c r="B168" s="275" t="s">
        <v>310</v>
      </c>
      <c r="C168" s="133" t="s">
        <v>631</v>
      </c>
      <c r="D168" s="135">
        <v>0.9</v>
      </c>
      <c r="E168" s="122">
        <v>0.01</v>
      </c>
      <c r="F168" s="122"/>
      <c r="G168" s="122"/>
      <c r="H168" s="122"/>
      <c r="I168" s="122"/>
      <c r="J168" s="122"/>
      <c r="K168" s="122"/>
      <c r="L168" s="122"/>
      <c r="M168" s="122"/>
      <c r="N168" s="122"/>
      <c r="O168" s="122">
        <v>0.02</v>
      </c>
      <c r="P168" s="122"/>
      <c r="Q168" s="122"/>
      <c r="R168" s="122"/>
      <c r="S168" s="122">
        <v>0.02</v>
      </c>
      <c r="T168" s="122"/>
      <c r="U168" s="122"/>
      <c r="V168" s="156">
        <f t="shared" si="25"/>
        <v>0.05</v>
      </c>
      <c r="W168" s="141">
        <f t="shared" si="26"/>
        <v>0.95000000000000007</v>
      </c>
      <c r="X168" s="142">
        <f t="shared" si="27"/>
        <v>60</v>
      </c>
    </row>
    <row r="169" spans="1:24" s="130" customFormat="1" ht="16.5" x14ac:dyDescent="0.25">
      <c r="A169" s="274">
        <v>17</v>
      </c>
      <c r="B169" s="275" t="s">
        <v>311</v>
      </c>
      <c r="C169" s="133" t="s">
        <v>632</v>
      </c>
      <c r="D169" s="135">
        <v>0.9</v>
      </c>
      <c r="E169" s="122">
        <v>0.01</v>
      </c>
      <c r="F169" s="122"/>
      <c r="G169" s="122"/>
      <c r="H169" s="122"/>
      <c r="I169" s="122"/>
      <c r="J169" s="122"/>
      <c r="K169" s="122"/>
      <c r="L169" s="122"/>
      <c r="M169" s="122"/>
      <c r="N169" s="122"/>
      <c r="O169" s="122"/>
      <c r="P169" s="122"/>
      <c r="Q169" s="122"/>
      <c r="R169" s="122">
        <v>0.01</v>
      </c>
      <c r="S169" s="122"/>
      <c r="T169" s="122"/>
      <c r="U169" s="122"/>
      <c r="V169" s="156">
        <f t="shared" si="25"/>
        <v>0.02</v>
      </c>
      <c r="W169" s="141">
        <f t="shared" si="26"/>
        <v>0.92</v>
      </c>
      <c r="X169" s="142">
        <f t="shared" si="27"/>
        <v>50</v>
      </c>
    </row>
    <row r="170" spans="1:24" s="130" customFormat="1" ht="16.5" x14ac:dyDescent="0.25">
      <c r="A170" s="274">
        <v>18</v>
      </c>
      <c r="B170" s="275" t="s">
        <v>312</v>
      </c>
      <c r="C170" s="133" t="s">
        <v>633</v>
      </c>
      <c r="D170" s="135">
        <v>0.9</v>
      </c>
      <c r="E170" s="122">
        <v>0.01</v>
      </c>
      <c r="F170" s="122"/>
      <c r="G170" s="122"/>
      <c r="H170" s="122"/>
      <c r="I170" s="122"/>
      <c r="J170" s="122"/>
      <c r="K170" s="122"/>
      <c r="L170" s="122"/>
      <c r="M170" s="122"/>
      <c r="N170" s="122"/>
      <c r="O170" s="122"/>
      <c r="P170" s="122"/>
      <c r="Q170" s="122">
        <v>0.02</v>
      </c>
      <c r="R170" s="122"/>
      <c r="S170" s="122">
        <v>0.02</v>
      </c>
      <c r="T170" s="122"/>
      <c r="U170" s="122"/>
      <c r="V170" s="156">
        <f t="shared" si="25"/>
        <v>0.05</v>
      </c>
      <c r="W170" s="141">
        <f t="shared" si="26"/>
        <v>0.95000000000000007</v>
      </c>
      <c r="X170" s="142">
        <f t="shared" si="27"/>
        <v>60</v>
      </c>
    </row>
    <row r="171" spans="1:24" s="130" customFormat="1" ht="16.5" x14ac:dyDescent="0.25">
      <c r="A171" s="274">
        <v>19</v>
      </c>
      <c r="B171" s="275" t="s">
        <v>313</v>
      </c>
      <c r="C171" s="133" t="s">
        <v>634</v>
      </c>
      <c r="D171" s="135">
        <v>0.9</v>
      </c>
      <c r="E171" s="122"/>
      <c r="F171" s="122"/>
      <c r="G171" s="122"/>
      <c r="H171" s="122">
        <v>1.4999999999999999E-2</v>
      </c>
      <c r="I171" s="122"/>
      <c r="J171" s="122"/>
      <c r="K171" s="122"/>
      <c r="L171" s="122"/>
      <c r="M171" s="122"/>
      <c r="N171" s="122"/>
      <c r="O171" s="122"/>
      <c r="P171" s="122"/>
      <c r="Q171" s="122">
        <v>0.02</v>
      </c>
      <c r="R171" s="122"/>
      <c r="S171" s="122"/>
      <c r="T171" s="122"/>
      <c r="U171" s="122">
        <v>0.02</v>
      </c>
      <c r="V171" s="156">
        <f t="shared" si="25"/>
        <v>5.5E-2</v>
      </c>
      <c r="W171" s="141">
        <f t="shared" si="26"/>
        <v>0.95500000000000007</v>
      </c>
      <c r="X171" s="142">
        <f t="shared" si="27"/>
        <v>60</v>
      </c>
    </row>
    <row r="172" spans="1:24" s="130" customFormat="1" ht="16.5" x14ac:dyDescent="0.25">
      <c r="A172" s="274">
        <v>20</v>
      </c>
      <c r="B172" s="275" t="s">
        <v>314</v>
      </c>
      <c r="C172" s="133" t="s">
        <v>635</v>
      </c>
      <c r="D172" s="135">
        <v>0.9</v>
      </c>
      <c r="E172" s="122"/>
      <c r="F172" s="122"/>
      <c r="G172" s="122"/>
      <c r="H172" s="122"/>
      <c r="I172" s="122"/>
      <c r="J172" s="122"/>
      <c r="K172" s="122"/>
      <c r="L172" s="122"/>
      <c r="M172" s="122"/>
      <c r="N172" s="122"/>
      <c r="O172" s="122"/>
      <c r="P172" s="122"/>
      <c r="Q172" s="122"/>
      <c r="R172" s="122"/>
      <c r="S172" s="122">
        <v>0.02</v>
      </c>
      <c r="T172" s="122"/>
      <c r="U172" s="122"/>
      <c r="V172" s="156">
        <f t="shared" si="25"/>
        <v>0.02</v>
      </c>
      <c r="W172" s="141">
        <f t="shared" si="26"/>
        <v>0.92</v>
      </c>
      <c r="X172" s="142">
        <f t="shared" si="27"/>
        <v>50</v>
      </c>
    </row>
    <row r="173" spans="1:24" s="130" customFormat="1" ht="16.5" x14ac:dyDescent="0.25">
      <c r="A173" s="274">
        <v>21</v>
      </c>
      <c r="B173" s="275" t="s">
        <v>315</v>
      </c>
      <c r="C173" s="133" t="s">
        <v>636</v>
      </c>
      <c r="D173" s="135">
        <v>0.9</v>
      </c>
      <c r="E173" s="122"/>
      <c r="F173" s="122"/>
      <c r="G173" s="122"/>
      <c r="H173" s="122"/>
      <c r="I173" s="122"/>
      <c r="J173" s="122"/>
      <c r="K173" s="122"/>
      <c r="L173" s="122"/>
      <c r="M173" s="122"/>
      <c r="N173" s="122"/>
      <c r="O173" s="122"/>
      <c r="P173" s="122"/>
      <c r="Q173" s="122"/>
      <c r="R173" s="122"/>
      <c r="S173" s="122">
        <v>0.02</v>
      </c>
      <c r="T173" s="122"/>
      <c r="U173" s="122"/>
      <c r="V173" s="156">
        <f t="shared" si="25"/>
        <v>0.02</v>
      </c>
      <c r="W173" s="141">
        <f t="shared" si="26"/>
        <v>0.92</v>
      </c>
      <c r="X173" s="142">
        <f t="shared" si="27"/>
        <v>50</v>
      </c>
    </row>
    <row r="174" spans="1:24" s="130" customFormat="1" ht="16.5" x14ac:dyDescent="0.25">
      <c r="A174" s="274">
        <v>22</v>
      </c>
      <c r="B174" s="275" t="s">
        <v>316</v>
      </c>
      <c r="C174" s="133" t="s">
        <v>637</v>
      </c>
      <c r="D174" s="135">
        <v>0.9</v>
      </c>
      <c r="E174" s="122">
        <v>0.01</v>
      </c>
      <c r="F174" s="122"/>
      <c r="G174" s="122"/>
      <c r="H174" s="122"/>
      <c r="I174" s="122"/>
      <c r="J174" s="122"/>
      <c r="K174" s="122"/>
      <c r="L174" s="122">
        <v>0.02</v>
      </c>
      <c r="M174" s="122"/>
      <c r="N174" s="122"/>
      <c r="O174" s="122"/>
      <c r="P174" s="122"/>
      <c r="Q174" s="122">
        <v>0.02</v>
      </c>
      <c r="R174" s="122"/>
      <c r="S174" s="122"/>
      <c r="T174" s="122"/>
      <c r="U174" s="122"/>
      <c r="V174" s="156">
        <f t="shared" si="25"/>
        <v>0.05</v>
      </c>
      <c r="W174" s="141">
        <f t="shared" si="26"/>
        <v>0.95000000000000007</v>
      </c>
      <c r="X174" s="142">
        <f t="shared" si="27"/>
        <v>60</v>
      </c>
    </row>
    <row r="175" spans="1:24" s="130" customFormat="1" ht="16.5" x14ac:dyDescent="0.25">
      <c r="A175" s="274">
        <v>23</v>
      </c>
      <c r="B175" s="275" t="s">
        <v>317</v>
      </c>
      <c r="C175" s="133" t="s">
        <v>638</v>
      </c>
      <c r="D175" s="135">
        <v>0.9</v>
      </c>
      <c r="E175" s="122"/>
      <c r="F175" s="122"/>
      <c r="G175" s="122"/>
      <c r="H175" s="122"/>
      <c r="I175" s="122"/>
      <c r="J175" s="122"/>
      <c r="K175" s="122"/>
      <c r="L175" s="122"/>
      <c r="M175" s="122"/>
      <c r="N175" s="122"/>
      <c r="O175" s="122"/>
      <c r="P175" s="122"/>
      <c r="Q175" s="122"/>
      <c r="R175" s="122"/>
      <c r="S175" s="122"/>
      <c r="T175" s="122"/>
      <c r="U175" s="122"/>
      <c r="V175" s="156">
        <f t="shared" si="25"/>
        <v>0</v>
      </c>
      <c r="W175" s="141">
        <f t="shared" si="26"/>
        <v>0.9</v>
      </c>
      <c r="X175" s="142">
        <f t="shared" si="27"/>
        <v>50</v>
      </c>
    </row>
    <row r="176" spans="1:24" s="130" customFormat="1" ht="16.5" x14ac:dyDescent="0.25">
      <c r="A176" s="274">
        <v>24</v>
      </c>
      <c r="B176" s="275" t="s">
        <v>318</v>
      </c>
      <c r="C176" s="133" t="s">
        <v>639</v>
      </c>
      <c r="D176" s="135">
        <v>0.9</v>
      </c>
      <c r="E176" s="122">
        <v>0.01</v>
      </c>
      <c r="F176" s="122"/>
      <c r="G176" s="122"/>
      <c r="H176" s="122"/>
      <c r="I176" s="122"/>
      <c r="J176" s="122"/>
      <c r="K176" s="122"/>
      <c r="L176" s="122"/>
      <c r="M176" s="122"/>
      <c r="N176" s="122"/>
      <c r="O176" s="122"/>
      <c r="P176" s="122"/>
      <c r="Q176" s="122"/>
      <c r="R176" s="122">
        <v>0.01</v>
      </c>
      <c r="S176" s="122"/>
      <c r="T176" s="122"/>
      <c r="U176" s="122"/>
      <c r="V176" s="156">
        <f t="shared" si="25"/>
        <v>0.02</v>
      </c>
      <c r="W176" s="141">
        <f t="shared" si="26"/>
        <v>0.92</v>
      </c>
      <c r="X176" s="142">
        <f t="shared" si="27"/>
        <v>50</v>
      </c>
    </row>
    <row r="177" spans="1:24" s="130" customFormat="1" ht="16.5" x14ac:dyDescent="0.25">
      <c r="A177" s="274">
        <v>25</v>
      </c>
      <c r="B177" s="275" t="s">
        <v>319</v>
      </c>
      <c r="C177" s="133" t="s">
        <v>640</v>
      </c>
      <c r="D177" s="135">
        <v>0.9</v>
      </c>
      <c r="E177" s="122">
        <v>0.01</v>
      </c>
      <c r="F177" s="122"/>
      <c r="G177" s="122"/>
      <c r="H177" s="122"/>
      <c r="I177" s="122"/>
      <c r="J177" s="122"/>
      <c r="K177" s="122"/>
      <c r="L177" s="122"/>
      <c r="M177" s="122"/>
      <c r="N177" s="122"/>
      <c r="O177" s="122"/>
      <c r="P177" s="122"/>
      <c r="Q177" s="122"/>
      <c r="R177" s="122">
        <v>0.01</v>
      </c>
      <c r="S177" s="122"/>
      <c r="T177" s="122"/>
      <c r="U177" s="122"/>
      <c r="V177" s="156">
        <f t="shared" si="25"/>
        <v>0.02</v>
      </c>
      <c r="W177" s="141">
        <f t="shared" si="26"/>
        <v>0.92</v>
      </c>
      <c r="X177" s="142">
        <f t="shared" si="27"/>
        <v>50</v>
      </c>
    </row>
    <row r="178" spans="1:24" s="130" customFormat="1" ht="16.5" x14ac:dyDescent="0.25">
      <c r="A178" s="274">
        <v>26</v>
      </c>
      <c r="B178" s="275" t="s">
        <v>320</v>
      </c>
      <c r="C178" s="133" t="s">
        <v>641</v>
      </c>
      <c r="D178" s="135">
        <v>0.9</v>
      </c>
      <c r="E178" s="122"/>
      <c r="F178" s="122"/>
      <c r="G178" s="122"/>
      <c r="H178" s="122"/>
      <c r="I178" s="122"/>
      <c r="J178" s="122"/>
      <c r="K178" s="122"/>
      <c r="L178" s="122"/>
      <c r="M178" s="122"/>
      <c r="N178" s="122"/>
      <c r="O178" s="122"/>
      <c r="P178" s="122"/>
      <c r="Q178" s="122"/>
      <c r="R178" s="122">
        <v>0.01</v>
      </c>
      <c r="S178" s="122"/>
      <c r="T178" s="122"/>
      <c r="U178" s="122"/>
      <c r="V178" s="156">
        <f t="shared" si="25"/>
        <v>0.01</v>
      </c>
      <c r="W178" s="141">
        <f t="shared" si="26"/>
        <v>0.91</v>
      </c>
      <c r="X178" s="142">
        <f t="shared" si="27"/>
        <v>50</v>
      </c>
    </row>
    <row r="179" spans="1:24" s="130" customFormat="1" ht="16.5" x14ac:dyDescent="0.25">
      <c r="A179" s="274">
        <v>27</v>
      </c>
      <c r="B179" s="275" t="s">
        <v>321</v>
      </c>
      <c r="C179" s="133" t="s">
        <v>642</v>
      </c>
      <c r="D179" s="135">
        <v>0.9</v>
      </c>
      <c r="E179" s="122">
        <v>0.01</v>
      </c>
      <c r="F179" s="122"/>
      <c r="G179" s="122"/>
      <c r="H179" s="122"/>
      <c r="I179" s="122"/>
      <c r="J179" s="122"/>
      <c r="K179" s="122"/>
      <c r="L179" s="122">
        <v>0.02</v>
      </c>
      <c r="M179" s="122"/>
      <c r="N179" s="122"/>
      <c r="O179" s="122"/>
      <c r="P179" s="122"/>
      <c r="Q179" s="122">
        <v>0.02</v>
      </c>
      <c r="R179" s="122">
        <v>0.01</v>
      </c>
      <c r="S179" s="122"/>
      <c r="T179" s="122"/>
      <c r="U179" s="122"/>
      <c r="V179" s="156">
        <f t="shared" si="25"/>
        <v>0.06</v>
      </c>
      <c r="W179" s="141">
        <f t="shared" si="26"/>
        <v>0.96</v>
      </c>
      <c r="X179" s="142">
        <f t="shared" si="27"/>
        <v>60</v>
      </c>
    </row>
    <row r="180" spans="1:24" s="130" customFormat="1" ht="16.5" x14ac:dyDescent="0.25">
      <c r="A180" s="274">
        <v>28</v>
      </c>
      <c r="B180" s="275" t="s">
        <v>322</v>
      </c>
      <c r="C180" s="133" t="s">
        <v>643</v>
      </c>
      <c r="D180" s="135">
        <v>0.9</v>
      </c>
      <c r="E180" s="122">
        <v>0.01</v>
      </c>
      <c r="F180" s="122"/>
      <c r="G180" s="122"/>
      <c r="H180" s="122"/>
      <c r="I180" s="122"/>
      <c r="J180" s="122"/>
      <c r="K180" s="122"/>
      <c r="L180" s="122"/>
      <c r="M180" s="122"/>
      <c r="N180" s="122"/>
      <c r="O180" s="122"/>
      <c r="P180" s="122"/>
      <c r="Q180" s="122"/>
      <c r="R180" s="122">
        <v>0.01</v>
      </c>
      <c r="S180" s="122"/>
      <c r="T180" s="122"/>
      <c r="U180" s="122"/>
      <c r="V180" s="156">
        <f t="shared" si="25"/>
        <v>0.02</v>
      </c>
      <c r="W180" s="141">
        <f t="shared" si="26"/>
        <v>0.92</v>
      </c>
      <c r="X180" s="142">
        <f t="shared" si="27"/>
        <v>50</v>
      </c>
    </row>
    <row r="181" spans="1:24" s="130" customFormat="1" ht="16.5" x14ac:dyDescent="0.25">
      <c r="A181" s="274">
        <v>29</v>
      </c>
      <c r="B181" s="275" t="s">
        <v>323</v>
      </c>
      <c r="C181" s="133" t="s">
        <v>644</v>
      </c>
      <c r="D181" s="135">
        <v>0.9</v>
      </c>
      <c r="E181" s="122">
        <v>0.01</v>
      </c>
      <c r="F181" s="122"/>
      <c r="G181" s="122"/>
      <c r="H181" s="122"/>
      <c r="I181" s="122"/>
      <c r="J181" s="122"/>
      <c r="K181" s="122"/>
      <c r="L181" s="122"/>
      <c r="M181" s="122"/>
      <c r="N181" s="122"/>
      <c r="O181" s="122">
        <v>0.02</v>
      </c>
      <c r="P181" s="122">
        <v>0.02</v>
      </c>
      <c r="Q181" s="122"/>
      <c r="R181" s="122">
        <v>0.01</v>
      </c>
      <c r="S181" s="122"/>
      <c r="T181" s="122"/>
      <c r="U181" s="122"/>
      <c r="V181" s="156">
        <f t="shared" si="25"/>
        <v>6.0000000000000005E-2</v>
      </c>
      <c r="W181" s="141">
        <f t="shared" si="26"/>
        <v>0.96000000000000008</v>
      </c>
      <c r="X181" s="142">
        <f t="shared" si="27"/>
        <v>60</v>
      </c>
    </row>
    <row r="182" spans="1:24" s="130" customFormat="1" ht="16.5" x14ac:dyDescent="0.25">
      <c r="A182" s="274">
        <v>30</v>
      </c>
      <c r="B182" s="275" t="s">
        <v>324</v>
      </c>
      <c r="C182" s="133" t="s">
        <v>645</v>
      </c>
      <c r="D182" s="135">
        <v>0.9</v>
      </c>
      <c r="E182" s="122">
        <v>0.01</v>
      </c>
      <c r="F182" s="122"/>
      <c r="G182" s="122"/>
      <c r="H182" s="122"/>
      <c r="I182" s="122"/>
      <c r="J182" s="122"/>
      <c r="K182" s="122"/>
      <c r="L182" s="122"/>
      <c r="M182" s="122"/>
      <c r="N182" s="122"/>
      <c r="O182" s="122"/>
      <c r="P182" s="122">
        <v>0.02</v>
      </c>
      <c r="Q182" s="122"/>
      <c r="R182" s="122">
        <v>0.01</v>
      </c>
      <c r="S182" s="122"/>
      <c r="T182" s="122">
        <v>0.02</v>
      </c>
      <c r="U182" s="122">
        <v>0.02</v>
      </c>
      <c r="V182" s="156">
        <f t="shared" si="25"/>
        <v>6.0000000000000005E-2</v>
      </c>
      <c r="W182" s="141">
        <f t="shared" si="26"/>
        <v>0.96000000000000008</v>
      </c>
      <c r="X182" s="142">
        <f t="shared" si="27"/>
        <v>60</v>
      </c>
    </row>
    <row r="183" spans="1:24" s="130" customFormat="1" ht="16.5" x14ac:dyDescent="0.25">
      <c r="A183" s="274">
        <v>31</v>
      </c>
      <c r="B183" s="275" t="s">
        <v>325</v>
      </c>
      <c r="C183" s="133" t="s">
        <v>646</v>
      </c>
      <c r="D183" s="135">
        <v>0.9</v>
      </c>
      <c r="E183" s="122">
        <v>0.01</v>
      </c>
      <c r="F183" s="122"/>
      <c r="G183" s="122"/>
      <c r="H183" s="122"/>
      <c r="I183" s="122"/>
      <c r="J183" s="122"/>
      <c r="K183" s="122"/>
      <c r="L183" s="122"/>
      <c r="M183" s="122"/>
      <c r="N183" s="122"/>
      <c r="O183" s="122"/>
      <c r="P183" s="122"/>
      <c r="Q183" s="122"/>
      <c r="R183" s="122"/>
      <c r="S183" s="122">
        <v>0.02</v>
      </c>
      <c r="T183" s="122"/>
      <c r="U183" s="122"/>
      <c r="V183" s="156">
        <f t="shared" si="25"/>
        <v>0.03</v>
      </c>
      <c r="W183" s="141">
        <f t="shared" si="26"/>
        <v>0.93</v>
      </c>
      <c r="X183" s="142">
        <f t="shared" si="27"/>
        <v>50</v>
      </c>
    </row>
    <row r="184" spans="1:24" s="130" customFormat="1" ht="16.5" x14ac:dyDescent="0.25">
      <c r="A184" s="274">
        <v>32</v>
      </c>
      <c r="B184" s="275" t="s">
        <v>91</v>
      </c>
      <c r="C184" s="133" t="s">
        <v>647</v>
      </c>
      <c r="D184" s="135">
        <v>0.9</v>
      </c>
      <c r="E184" s="122">
        <v>0.01</v>
      </c>
      <c r="F184" s="122"/>
      <c r="G184" s="122"/>
      <c r="H184" s="122"/>
      <c r="I184" s="122"/>
      <c r="J184" s="122"/>
      <c r="K184" s="122"/>
      <c r="L184" s="122"/>
      <c r="M184" s="122"/>
      <c r="N184" s="122"/>
      <c r="O184" s="122"/>
      <c r="P184" s="122"/>
      <c r="Q184" s="122"/>
      <c r="R184" s="122">
        <v>0.01</v>
      </c>
      <c r="S184" s="122"/>
      <c r="T184" s="122"/>
      <c r="U184" s="122"/>
      <c r="V184" s="156">
        <f t="shared" si="25"/>
        <v>0.02</v>
      </c>
      <c r="W184" s="141">
        <f t="shared" si="26"/>
        <v>0.92</v>
      </c>
      <c r="X184" s="142">
        <f t="shared" si="27"/>
        <v>50</v>
      </c>
    </row>
    <row r="185" spans="1:24" s="130" customFormat="1" ht="18.75" x14ac:dyDescent="0.25">
      <c r="A185" s="274">
        <v>33</v>
      </c>
      <c r="B185" s="276" t="s">
        <v>616</v>
      </c>
      <c r="C185" s="277" t="s">
        <v>648</v>
      </c>
      <c r="D185" s="135">
        <v>0.9</v>
      </c>
      <c r="E185" s="122">
        <v>0.01</v>
      </c>
      <c r="F185" s="122"/>
      <c r="G185" s="122"/>
      <c r="H185" s="122"/>
      <c r="I185" s="122"/>
      <c r="J185" s="122">
        <v>0.02</v>
      </c>
      <c r="K185" s="122">
        <v>0.02</v>
      </c>
      <c r="L185" s="122">
        <v>0.01</v>
      </c>
      <c r="M185" s="122">
        <v>0.01</v>
      </c>
      <c r="N185" s="122"/>
      <c r="O185" s="122"/>
      <c r="P185" s="122"/>
      <c r="Q185" s="122"/>
      <c r="R185" s="122"/>
      <c r="S185" s="122"/>
      <c r="T185" s="122"/>
      <c r="U185" s="122"/>
      <c r="V185" s="156">
        <f t="shared" si="25"/>
        <v>0.05</v>
      </c>
      <c r="W185" s="141">
        <f t="shared" si="26"/>
        <v>0.95000000000000007</v>
      </c>
      <c r="X185" s="142">
        <f t="shared" si="27"/>
        <v>60</v>
      </c>
    </row>
    <row r="186" spans="1:24" s="130" customFormat="1" ht="18.75" x14ac:dyDescent="0.25">
      <c r="A186" s="274">
        <v>34</v>
      </c>
      <c r="B186" s="276" t="s">
        <v>294</v>
      </c>
      <c r="C186" s="277" t="s">
        <v>649</v>
      </c>
      <c r="D186" s="135">
        <v>0.9</v>
      </c>
      <c r="E186" s="122">
        <v>0.01</v>
      </c>
      <c r="F186" s="122">
        <v>0.02</v>
      </c>
      <c r="G186" s="122"/>
      <c r="H186" s="122"/>
      <c r="I186" s="122"/>
      <c r="J186" s="122"/>
      <c r="K186" s="122">
        <v>0.02</v>
      </c>
      <c r="L186" s="122"/>
      <c r="M186" s="122"/>
      <c r="N186" s="122"/>
      <c r="O186" s="122"/>
      <c r="P186" s="122"/>
      <c r="Q186" s="122">
        <v>0.02</v>
      </c>
      <c r="R186" s="122">
        <v>0.01</v>
      </c>
      <c r="S186" s="122"/>
      <c r="T186" s="122"/>
      <c r="U186" s="122"/>
      <c r="V186" s="156">
        <f t="shared" si="25"/>
        <v>0.08</v>
      </c>
      <c r="W186" s="141">
        <f t="shared" si="26"/>
        <v>0.98</v>
      </c>
      <c r="X186" s="142">
        <f t="shared" si="27"/>
        <v>60</v>
      </c>
    </row>
    <row r="187" spans="1:24" s="130" customFormat="1" ht="15.75" x14ac:dyDescent="0.25">
      <c r="A187" s="321" t="s">
        <v>408</v>
      </c>
      <c r="B187" s="224" t="s">
        <v>409</v>
      </c>
      <c r="C187" s="128"/>
      <c r="D187" s="322"/>
      <c r="F187" s="131"/>
      <c r="G187" s="131"/>
      <c r="H187" s="131"/>
      <c r="I187" s="131"/>
      <c r="J187" s="131"/>
      <c r="K187" s="131"/>
      <c r="L187" s="131"/>
      <c r="M187" s="131"/>
      <c r="N187" s="131"/>
      <c r="O187" s="131"/>
      <c r="P187" s="131"/>
      <c r="Q187" s="131"/>
      <c r="R187" s="131"/>
      <c r="S187" s="131"/>
      <c r="T187" s="131"/>
      <c r="U187" s="131"/>
    </row>
    <row r="188" spans="1:24" s="130" customFormat="1" ht="18.75" x14ac:dyDescent="0.25">
      <c r="A188" s="323" t="s">
        <v>16</v>
      </c>
      <c r="B188" s="324" t="s">
        <v>113</v>
      </c>
      <c r="C188" s="325">
        <v>11100096279</v>
      </c>
      <c r="D188" s="326">
        <v>0.9</v>
      </c>
      <c r="E188" s="327">
        <v>0.01</v>
      </c>
      <c r="F188" s="327"/>
      <c r="G188" s="327"/>
      <c r="H188" s="327">
        <v>0.01</v>
      </c>
      <c r="I188" s="327"/>
      <c r="J188" s="327"/>
      <c r="K188" s="327"/>
      <c r="L188" s="327"/>
      <c r="M188" s="327">
        <v>0.02</v>
      </c>
      <c r="N188" s="327"/>
      <c r="O188" s="327"/>
      <c r="P188" s="327"/>
      <c r="Q188" s="327"/>
      <c r="R188" s="327"/>
      <c r="S188" s="327"/>
      <c r="T188" s="327"/>
      <c r="U188" s="327"/>
      <c r="V188" s="156">
        <f t="shared" ref="V188:V203" si="28">IF(SUM(E188:N188)&gt;5%,5%,SUM(E188:N188))+IF(SUM(O188:U188)&gt;5%,5%,SUM(O188:U188))</f>
        <v>0.04</v>
      </c>
      <c r="W188" s="141">
        <f t="shared" ref="W188:W203" si="29">D188+V188</f>
        <v>0.94000000000000006</v>
      </c>
      <c r="X188" s="142">
        <f>IF(95%&lt;=W188,60,IF(AND(90%&lt;=W188,W188&lt;95%),50,IF(AND(80%&lt;=W188,W188&lt;90%),40,IF(AND(75%&lt;=W188,W188&lt;80%),30,IF(AND(70%&lt;=W188,W188&lt;75%),20,IF(W188&lt;70%,0,""))))))</f>
        <v>50</v>
      </c>
    </row>
    <row r="189" spans="1:24" s="130" customFormat="1" ht="18.75" x14ac:dyDescent="0.25">
      <c r="A189" s="323" t="s">
        <v>17</v>
      </c>
      <c r="B189" s="324" t="s">
        <v>114</v>
      </c>
      <c r="C189" s="325">
        <v>11100110132</v>
      </c>
      <c r="D189" s="326">
        <v>0.9</v>
      </c>
      <c r="E189" s="327">
        <v>0.01</v>
      </c>
      <c r="F189" s="327"/>
      <c r="G189" s="327"/>
      <c r="H189" s="327"/>
      <c r="I189" s="327"/>
      <c r="J189" s="327"/>
      <c r="K189" s="327"/>
      <c r="L189" s="327"/>
      <c r="M189" s="327"/>
      <c r="N189" s="327"/>
      <c r="O189" s="327">
        <v>0.02</v>
      </c>
      <c r="P189" s="327">
        <v>0.02</v>
      </c>
      <c r="Q189" s="327">
        <v>0.01</v>
      </c>
      <c r="R189" s="327"/>
      <c r="S189" s="327"/>
      <c r="T189" s="327"/>
      <c r="U189" s="327"/>
      <c r="V189" s="156">
        <f t="shared" si="28"/>
        <v>6.0000000000000005E-2</v>
      </c>
      <c r="W189" s="141">
        <f t="shared" si="29"/>
        <v>0.96000000000000008</v>
      </c>
      <c r="X189" s="142">
        <f t="shared" ref="X189:X203" si="30">IF(95%&lt;=W189,60,IF(AND(90%&lt;=W189,W189&lt;95%),50,IF(AND(80%&lt;=W189,W189&lt;90%),40,IF(AND(75%&lt;=W189,W189&lt;80%),30,IF(AND(70%&lt;=W189,W189&lt;75%),20,IF(W189&lt;70%,0,""))))))</f>
        <v>60</v>
      </c>
    </row>
    <row r="190" spans="1:24" s="130" customFormat="1" ht="18.75" x14ac:dyDescent="0.25">
      <c r="A190" s="323" t="s">
        <v>18</v>
      </c>
      <c r="B190" s="324" t="s">
        <v>115</v>
      </c>
      <c r="C190" s="325">
        <v>11100082586</v>
      </c>
      <c r="D190" s="326">
        <v>0.9</v>
      </c>
      <c r="E190" s="327">
        <v>0.01</v>
      </c>
      <c r="F190" s="327"/>
      <c r="G190" s="327"/>
      <c r="H190" s="327"/>
      <c r="I190" s="327"/>
      <c r="J190" s="327"/>
      <c r="K190" s="327"/>
      <c r="L190" s="327"/>
      <c r="M190" s="327"/>
      <c r="N190" s="327"/>
      <c r="O190" s="327">
        <v>0.02</v>
      </c>
      <c r="P190" s="327"/>
      <c r="Q190" s="327"/>
      <c r="R190" s="327"/>
      <c r="S190" s="327"/>
      <c r="T190" s="327"/>
      <c r="U190" s="327"/>
      <c r="V190" s="156">
        <f t="shared" si="28"/>
        <v>0.03</v>
      </c>
      <c r="W190" s="141">
        <f t="shared" si="29"/>
        <v>0.93</v>
      </c>
      <c r="X190" s="142">
        <f t="shared" si="30"/>
        <v>50</v>
      </c>
    </row>
    <row r="191" spans="1:24" s="130" customFormat="1" ht="18.75" x14ac:dyDescent="0.25">
      <c r="A191" s="323" t="s">
        <v>19</v>
      </c>
      <c r="B191" s="324" t="s">
        <v>116</v>
      </c>
      <c r="C191" s="325">
        <v>60300000132</v>
      </c>
      <c r="D191" s="326">
        <v>0.9</v>
      </c>
      <c r="E191" s="327">
        <v>0.01</v>
      </c>
      <c r="F191" s="327"/>
      <c r="G191" s="327"/>
      <c r="H191" s="327"/>
      <c r="I191" s="327"/>
      <c r="J191" s="327"/>
      <c r="K191" s="327"/>
      <c r="L191" s="327"/>
      <c r="M191" s="327">
        <v>0.02</v>
      </c>
      <c r="N191" s="327"/>
      <c r="O191" s="327">
        <v>0.02</v>
      </c>
      <c r="P191" s="327">
        <v>0.02</v>
      </c>
      <c r="Q191" s="327"/>
      <c r="R191" s="327"/>
      <c r="S191" s="327"/>
      <c r="T191" s="327"/>
      <c r="U191" s="327"/>
      <c r="V191" s="156">
        <f t="shared" si="28"/>
        <v>7.0000000000000007E-2</v>
      </c>
      <c r="W191" s="141">
        <f t="shared" si="29"/>
        <v>0.97</v>
      </c>
      <c r="X191" s="142">
        <f t="shared" si="30"/>
        <v>60</v>
      </c>
    </row>
    <row r="192" spans="1:24" s="130" customFormat="1" ht="18.75" x14ac:dyDescent="0.25">
      <c r="A192" s="323" t="s">
        <v>20</v>
      </c>
      <c r="B192" s="324" t="s">
        <v>117</v>
      </c>
      <c r="C192" s="325">
        <v>11100071858</v>
      </c>
      <c r="D192" s="326">
        <v>0.9</v>
      </c>
      <c r="E192" s="327">
        <v>0.01</v>
      </c>
      <c r="F192" s="327"/>
      <c r="G192" s="327"/>
      <c r="H192" s="327"/>
      <c r="I192" s="327"/>
      <c r="J192" s="327"/>
      <c r="K192" s="327"/>
      <c r="L192" s="327"/>
      <c r="M192" s="327">
        <v>0.02</v>
      </c>
      <c r="N192" s="327"/>
      <c r="O192" s="327">
        <v>0.02</v>
      </c>
      <c r="P192" s="327">
        <v>0.02</v>
      </c>
      <c r="Q192" s="327"/>
      <c r="R192" s="327"/>
      <c r="S192" s="327"/>
      <c r="T192" s="327"/>
      <c r="U192" s="327"/>
      <c r="V192" s="156">
        <f t="shared" si="28"/>
        <v>7.0000000000000007E-2</v>
      </c>
      <c r="W192" s="141">
        <f t="shared" si="29"/>
        <v>0.97</v>
      </c>
      <c r="X192" s="142">
        <f t="shared" si="30"/>
        <v>60</v>
      </c>
    </row>
    <row r="193" spans="1:24" s="130" customFormat="1" ht="18.75" x14ac:dyDescent="0.25">
      <c r="A193" s="323" t="s">
        <v>21</v>
      </c>
      <c r="B193" s="324" t="s">
        <v>118</v>
      </c>
      <c r="C193" s="325">
        <v>11100109963</v>
      </c>
      <c r="D193" s="326">
        <v>0.9</v>
      </c>
      <c r="E193" s="327">
        <v>0.01</v>
      </c>
      <c r="F193" s="327"/>
      <c r="G193" s="327"/>
      <c r="H193" s="327"/>
      <c r="I193" s="327"/>
      <c r="J193" s="327"/>
      <c r="K193" s="327"/>
      <c r="L193" s="327"/>
      <c r="M193" s="327"/>
      <c r="N193" s="327"/>
      <c r="O193" s="327">
        <v>0.02</v>
      </c>
      <c r="P193" s="327">
        <v>0.02</v>
      </c>
      <c r="Q193" s="327">
        <v>0.01</v>
      </c>
      <c r="R193" s="327"/>
      <c r="S193" s="327"/>
      <c r="T193" s="327"/>
      <c r="U193" s="327"/>
      <c r="V193" s="156">
        <f t="shared" si="28"/>
        <v>6.0000000000000005E-2</v>
      </c>
      <c r="W193" s="141">
        <f t="shared" si="29"/>
        <v>0.96000000000000008</v>
      </c>
      <c r="X193" s="142">
        <f t="shared" si="30"/>
        <v>60</v>
      </c>
    </row>
    <row r="194" spans="1:24" s="130" customFormat="1" ht="18.75" x14ac:dyDescent="0.25">
      <c r="A194" s="323" t="s">
        <v>22</v>
      </c>
      <c r="B194" s="324" t="s">
        <v>119</v>
      </c>
      <c r="C194" s="325">
        <v>31100001615</v>
      </c>
      <c r="D194" s="326">
        <v>0.9</v>
      </c>
      <c r="E194" s="327">
        <v>0.01</v>
      </c>
      <c r="F194" s="327"/>
      <c r="G194" s="327"/>
      <c r="H194" s="327"/>
      <c r="I194" s="327"/>
      <c r="J194" s="327"/>
      <c r="K194" s="327"/>
      <c r="L194" s="327"/>
      <c r="M194" s="327"/>
      <c r="N194" s="327"/>
      <c r="O194" s="327"/>
      <c r="P194" s="327"/>
      <c r="Q194" s="327"/>
      <c r="R194" s="327"/>
      <c r="S194" s="327"/>
      <c r="T194" s="327"/>
      <c r="U194" s="327"/>
      <c r="V194" s="156">
        <f t="shared" si="28"/>
        <v>0.01</v>
      </c>
      <c r="W194" s="141">
        <f t="shared" si="29"/>
        <v>0.91</v>
      </c>
      <c r="X194" s="142">
        <f t="shared" si="30"/>
        <v>50</v>
      </c>
    </row>
    <row r="195" spans="1:24" s="130" customFormat="1" ht="18.75" x14ac:dyDescent="0.25">
      <c r="A195" s="323" t="s">
        <v>23</v>
      </c>
      <c r="B195" s="324" t="s">
        <v>120</v>
      </c>
      <c r="C195" s="325">
        <v>11100109912</v>
      </c>
      <c r="D195" s="326">
        <v>0.9</v>
      </c>
      <c r="E195" s="327">
        <v>0.01</v>
      </c>
      <c r="F195" s="327"/>
      <c r="G195" s="327"/>
      <c r="H195" s="327"/>
      <c r="I195" s="327"/>
      <c r="J195" s="327"/>
      <c r="K195" s="327"/>
      <c r="L195" s="327">
        <v>0.02</v>
      </c>
      <c r="M195" s="327"/>
      <c r="N195" s="327"/>
      <c r="O195" s="327"/>
      <c r="P195" s="327"/>
      <c r="Q195" s="327"/>
      <c r="R195" s="327"/>
      <c r="S195" s="327"/>
      <c r="T195" s="327"/>
      <c r="U195" s="327"/>
      <c r="V195" s="156">
        <f t="shared" si="28"/>
        <v>0.03</v>
      </c>
      <c r="W195" s="141">
        <f t="shared" si="29"/>
        <v>0.93</v>
      </c>
      <c r="X195" s="142">
        <f t="shared" si="30"/>
        <v>50</v>
      </c>
    </row>
    <row r="196" spans="1:24" s="130" customFormat="1" ht="18.75" x14ac:dyDescent="0.25">
      <c r="A196" s="323" t="s">
        <v>24</v>
      </c>
      <c r="B196" s="324" t="s">
        <v>121</v>
      </c>
      <c r="C196" s="325">
        <v>11100000795</v>
      </c>
      <c r="D196" s="326">
        <v>0.9</v>
      </c>
      <c r="E196" s="327">
        <v>0.01</v>
      </c>
      <c r="F196" s="327"/>
      <c r="G196" s="327"/>
      <c r="H196" s="327"/>
      <c r="I196" s="327"/>
      <c r="J196" s="327"/>
      <c r="K196" s="327"/>
      <c r="L196" s="327"/>
      <c r="M196" s="327"/>
      <c r="N196" s="327"/>
      <c r="O196" s="327">
        <v>0.02</v>
      </c>
      <c r="P196" s="327">
        <v>0.02</v>
      </c>
      <c r="Q196" s="327"/>
      <c r="R196" s="327"/>
      <c r="S196" s="327"/>
      <c r="T196" s="327"/>
      <c r="U196" s="327"/>
      <c r="V196" s="156">
        <f t="shared" si="28"/>
        <v>0.05</v>
      </c>
      <c r="W196" s="141">
        <f t="shared" si="29"/>
        <v>0.95000000000000007</v>
      </c>
      <c r="X196" s="142">
        <f t="shared" si="30"/>
        <v>60</v>
      </c>
    </row>
    <row r="197" spans="1:24" s="130" customFormat="1" ht="18.75" x14ac:dyDescent="0.25">
      <c r="A197" s="323" t="s">
        <v>25</v>
      </c>
      <c r="B197" s="324" t="s">
        <v>122</v>
      </c>
      <c r="C197" s="325">
        <v>11100116900</v>
      </c>
      <c r="D197" s="326">
        <v>0.9</v>
      </c>
      <c r="E197" s="327">
        <v>0.01</v>
      </c>
      <c r="F197" s="327"/>
      <c r="G197" s="327"/>
      <c r="H197" s="327"/>
      <c r="I197" s="327"/>
      <c r="J197" s="327"/>
      <c r="K197" s="327"/>
      <c r="L197" s="327"/>
      <c r="M197" s="327"/>
      <c r="N197" s="327"/>
      <c r="O197" s="327">
        <v>0.02</v>
      </c>
      <c r="P197" s="327">
        <v>0.02</v>
      </c>
      <c r="Q197" s="327"/>
      <c r="R197" s="327"/>
      <c r="S197" s="327"/>
      <c r="T197" s="327"/>
      <c r="U197" s="327"/>
      <c r="V197" s="156">
        <f t="shared" si="28"/>
        <v>0.05</v>
      </c>
      <c r="W197" s="141">
        <f t="shared" si="29"/>
        <v>0.95000000000000007</v>
      </c>
      <c r="X197" s="142">
        <f t="shared" si="30"/>
        <v>60</v>
      </c>
    </row>
    <row r="198" spans="1:24" s="130" customFormat="1" ht="18.75" x14ac:dyDescent="0.25">
      <c r="A198" s="323" t="s">
        <v>26</v>
      </c>
      <c r="B198" s="324" t="s">
        <v>123</v>
      </c>
      <c r="C198" s="328">
        <v>20500006345</v>
      </c>
      <c r="D198" s="326">
        <v>0.9</v>
      </c>
      <c r="E198" s="327">
        <v>0.01</v>
      </c>
      <c r="F198" s="327"/>
      <c r="G198" s="327"/>
      <c r="H198" s="327">
        <v>0.01</v>
      </c>
      <c r="I198" s="327"/>
      <c r="J198" s="327"/>
      <c r="K198" s="327"/>
      <c r="L198" s="327"/>
      <c r="M198" s="327">
        <v>0.02</v>
      </c>
      <c r="N198" s="327"/>
      <c r="O198" s="327"/>
      <c r="P198" s="327"/>
      <c r="Q198" s="327"/>
      <c r="R198" s="327"/>
      <c r="S198" s="327"/>
      <c r="T198" s="327"/>
      <c r="U198" s="327"/>
      <c r="V198" s="156">
        <f t="shared" si="28"/>
        <v>0.04</v>
      </c>
      <c r="W198" s="141">
        <f t="shared" si="29"/>
        <v>0.94000000000000006</v>
      </c>
      <c r="X198" s="142">
        <f t="shared" si="30"/>
        <v>50</v>
      </c>
    </row>
    <row r="199" spans="1:24" s="130" customFormat="1" ht="18.75" x14ac:dyDescent="0.25">
      <c r="A199" s="323" t="s">
        <v>27</v>
      </c>
      <c r="B199" s="324" t="s">
        <v>124</v>
      </c>
      <c r="C199" s="328">
        <v>11100109686</v>
      </c>
      <c r="D199" s="326">
        <v>0.9</v>
      </c>
      <c r="E199" s="327">
        <v>0.01</v>
      </c>
      <c r="F199" s="327">
        <v>0.01</v>
      </c>
      <c r="G199" s="327"/>
      <c r="H199" s="327">
        <v>0.01</v>
      </c>
      <c r="I199" s="327"/>
      <c r="J199" s="327"/>
      <c r="K199" s="327"/>
      <c r="L199" s="327"/>
      <c r="M199" s="327">
        <v>0.02</v>
      </c>
      <c r="N199" s="327"/>
      <c r="O199" s="327">
        <v>0.02</v>
      </c>
      <c r="P199" s="327">
        <v>0.02</v>
      </c>
      <c r="Q199" s="327">
        <v>0.01</v>
      </c>
      <c r="R199" s="327"/>
      <c r="S199" s="327"/>
      <c r="T199" s="327"/>
      <c r="U199" s="327"/>
      <c r="V199" s="156">
        <f t="shared" si="28"/>
        <v>0.1</v>
      </c>
      <c r="W199" s="141">
        <f t="shared" si="29"/>
        <v>1</v>
      </c>
      <c r="X199" s="142">
        <f t="shared" si="30"/>
        <v>60</v>
      </c>
    </row>
    <row r="200" spans="1:24" s="130" customFormat="1" ht="18.75" x14ac:dyDescent="0.25">
      <c r="A200" s="323" t="s">
        <v>28</v>
      </c>
      <c r="B200" s="324" t="s">
        <v>125</v>
      </c>
      <c r="C200" s="328">
        <v>11100096307</v>
      </c>
      <c r="D200" s="326">
        <v>0.9</v>
      </c>
      <c r="E200" s="327">
        <v>0.01</v>
      </c>
      <c r="F200" s="327"/>
      <c r="G200" s="327"/>
      <c r="H200" s="327"/>
      <c r="I200" s="327"/>
      <c r="J200" s="327"/>
      <c r="K200" s="327"/>
      <c r="L200" s="327"/>
      <c r="M200" s="327"/>
      <c r="N200" s="327"/>
      <c r="O200" s="327">
        <v>0.02</v>
      </c>
      <c r="P200" s="327">
        <v>0.02</v>
      </c>
      <c r="Q200" s="327"/>
      <c r="R200" s="327"/>
      <c r="S200" s="327"/>
      <c r="T200" s="327"/>
      <c r="U200" s="327"/>
      <c r="V200" s="156">
        <f t="shared" si="28"/>
        <v>0.05</v>
      </c>
      <c r="W200" s="141">
        <f t="shared" si="29"/>
        <v>0.95000000000000007</v>
      </c>
      <c r="X200" s="142">
        <f t="shared" si="30"/>
        <v>60</v>
      </c>
    </row>
    <row r="201" spans="1:24" s="130" customFormat="1" ht="18.75" x14ac:dyDescent="0.25">
      <c r="A201" s="323" t="s">
        <v>29</v>
      </c>
      <c r="B201" s="324" t="s">
        <v>126</v>
      </c>
      <c r="C201" s="328">
        <v>11100000714</v>
      </c>
      <c r="D201" s="326">
        <v>0.9</v>
      </c>
      <c r="E201" s="327">
        <v>0.01</v>
      </c>
      <c r="F201" s="327"/>
      <c r="G201" s="327"/>
      <c r="H201" s="327"/>
      <c r="I201" s="327"/>
      <c r="J201" s="327"/>
      <c r="K201" s="327"/>
      <c r="L201" s="327"/>
      <c r="M201" s="327"/>
      <c r="N201" s="327"/>
      <c r="O201" s="327"/>
      <c r="P201" s="327"/>
      <c r="Q201" s="327"/>
      <c r="R201" s="327"/>
      <c r="S201" s="327"/>
      <c r="T201" s="327"/>
      <c r="U201" s="327"/>
      <c r="V201" s="156">
        <f t="shared" si="28"/>
        <v>0.01</v>
      </c>
      <c r="W201" s="141">
        <f t="shared" si="29"/>
        <v>0.91</v>
      </c>
      <c r="X201" s="142">
        <f t="shared" si="30"/>
        <v>50</v>
      </c>
    </row>
    <row r="202" spans="1:24" s="130" customFormat="1" ht="18.75" x14ac:dyDescent="0.25">
      <c r="A202" s="323" t="s">
        <v>30</v>
      </c>
      <c r="B202" s="324" t="s">
        <v>127</v>
      </c>
      <c r="C202" s="328">
        <v>11100067051</v>
      </c>
      <c r="D202" s="326">
        <v>0.9</v>
      </c>
      <c r="E202" s="327">
        <v>0.01</v>
      </c>
      <c r="F202" s="327"/>
      <c r="G202" s="327"/>
      <c r="H202" s="327"/>
      <c r="I202" s="327"/>
      <c r="J202" s="327"/>
      <c r="K202" s="327"/>
      <c r="L202" s="327"/>
      <c r="M202" s="327"/>
      <c r="N202" s="327"/>
      <c r="O202" s="327"/>
      <c r="P202" s="327"/>
      <c r="Q202" s="327"/>
      <c r="R202" s="327"/>
      <c r="S202" s="327"/>
      <c r="T202" s="327"/>
      <c r="U202" s="327"/>
      <c r="V202" s="156">
        <f t="shared" si="28"/>
        <v>0.01</v>
      </c>
      <c r="W202" s="141">
        <f t="shared" si="29"/>
        <v>0.91</v>
      </c>
      <c r="X202" s="142">
        <f t="shared" si="30"/>
        <v>50</v>
      </c>
    </row>
    <row r="203" spans="1:24" s="130" customFormat="1" ht="18.75" x14ac:dyDescent="0.25">
      <c r="A203" s="323" t="s">
        <v>31</v>
      </c>
      <c r="B203" s="324" t="s">
        <v>128</v>
      </c>
      <c r="C203" s="328">
        <v>30800000127</v>
      </c>
      <c r="D203" s="326">
        <v>0.9</v>
      </c>
      <c r="E203" s="327">
        <v>0.01</v>
      </c>
      <c r="F203" s="327">
        <v>0.01</v>
      </c>
      <c r="G203" s="327"/>
      <c r="H203" s="327"/>
      <c r="I203" s="327"/>
      <c r="J203" s="327"/>
      <c r="K203" s="327"/>
      <c r="L203" s="327"/>
      <c r="M203" s="327"/>
      <c r="N203" s="327"/>
      <c r="O203" s="327"/>
      <c r="P203" s="327"/>
      <c r="Q203" s="327"/>
      <c r="R203" s="327"/>
      <c r="S203" s="327"/>
      <c r="T203" s="327"/>
      <c r="U203" s="327"/>
      <c r="V203" s="156">
        <f t="shared" si="28"/>
        <v>0.02</v>
      </c>
      <c r="W203" s="141">
        <f t="shared" si="29"/>
        <v>0.92</v>
      </c>
      <c r="X203" s="142">
        <f t="shared" si="30"/>
        <v>50</v>
      </c>
    </row>
    <row r="204" spans="1:24" ht="22.5" customHeight="1" x14ac:dyDescent="0.25">
      <c r="A204" s="53" t="s">
        <v>410</v>
      </c>
      <c r="B204" s="1036" t="s">
        <v>411</v>
      </c>
      <c r="C204" s="1037"/>
      <c r="D204" s="1037"/>
      <c r="E204" s="1037"/>
      <c r="F204" s="1037"/>
      <c r="G204" s="1037"/>
      <c r="H204" s="1037"/>
      <c r="I204" s="1037"/>
      <c r="J204" s="52"/>
      <c r="K204" s="52"/>
      <c r="L204" s="52"/>
      <c r="M204" s="52"/>
      <c r="N204" s="52"/>
      <c r="U204" s="52"/>
    </row>
    <row r="205" spans="1:24" ht="16.5" x14ac:dyDescent="0.25">
      <c r="A205" s="12" t="s">
        <v>16</v>
      </c>
      <c r="B205" s="19" t="s">
        <v>129</v>
      </c>
      <c r="C205" s="58">
        <v>81000000899</v>
      </c>
      <c r="D205" s="76">
        <v>0.9</v>
      </c>
      <c r="E205" s="77"/>
      <c r="F205" s="77"/>
      <c r="G205" s="77"/>
      <c r="H205" s="77"/>
      <c r="I205" s="77"/>
      <c r="J205" s="77"/>
      <c r="K205" s="77"/>
      <c r="L205" s="77"/>
      <c r="M205" s="77"/>
      <c r="N205" s="77"/>
      <c r="O205" s="77">
        <v>0.02</v>
      </c>
      <c r="P205" s="77">
        <v>0.02</v>
      </c>
      <c r="Q205" s="77">
        <v>0.01</v>
      </c>
      <c r="R205" s="77"/>
      <c r="S205" s="77"/>
      <c r="T205" s="121"/>
      <c r="U205" s="77"/>
      <c r="V205" s="78">
        <f t="shared" ref="V205:V230" si="31">IF(SUM(E205:N205)&gt;5%,5%,SUM(E205:N205))+IF(SUM(O205:U205)&gt;5%,5%,SUM(O205:U205))</f>
        <v>0.05</v>
      </c>
      <c r="W205" s="79">
        <f t="shared" ref="W205:W230" si="32">D205+V205</f>
        <v>0.95000000000000007</v>
      </c>
      <c r="X205" s="80">
        <f>IF(95%&lt;=W205,60,IF(AND(90%&lt;=W205,W205&lt;95%),50,IF(AND(80%&lt;=W205,W205&lt;90%),40,IF(AND(75%&lt;=W205,W205&lt;80%),30,IF(AND(70%&lt;=W205,W205&lt;75%),20,IF(W205&lt;70%,0,""))))))</f>
        <v>60</v>
      </c>
    </row>
    <row r="206" spans="1:24" ht="16.5" x14ac:dyDescent="0.25">
      <c r="A206" s="12" t="s">
        <v>17</v>
      </c>
      <c r="B206" s="19" t="s">
        <v>130</v>
      </c>
      <c r="C206" s="58" t="s">
        <v>495</v>
      </c>
      <c r="D206" s="76">
        <v>0.9</v>
      </c>
      <c r="E206" s="77"/>
      <c r="F206" s="77"/>
      <c r="G206" s="77"/>
      <c r="H206" s="77"/>
      <c r="I206" s="77"/>
      <c r="J206" s="77"/>
      <c r="K206" s="77"/>
      <c r="L206" s="77"/>
      <c r="M206" s="77"/>
      <c r="N206" s="77"/>
      <c r="O206" s="77"/>
      <c r="P206" s="77"/>
      <c r="Q206" s="77"/>
      <c r="R206" s="77"/>
      <c r="S206" s="77"/>
      <c r="T206" s="121"/>
      <c r="U206" s="77"/>
      <c r="V206" s="78">
        <f t="shared" si="31"/>
        <v>0</v>
      </c>
      <c r="W206" s="79">
        <f t="shared" si="32"/>
        <v>0.9</v>
      </c>
      <c r="X206" s="80">
        <f t="shared" ref="X206:X230" si="33">IF(95%&lt;=W206,60,IF(AND(90%&lt;=W206,W206&lt;95%),50,IF(AND(80%&lt;=W206,W206&lt;90%),40,IF(AND(75%&lt;=W206,W206&lt;80%),30,IF(AND(70%&lt;=W206,W206&lt;75%),20,IF(W206&lt;70%,0,""))))))</f>
        <v>50</v>
      </c>
    </row>
    <row r="207" spans="1:24" ht="16.5" x14ac:dyDescent="0.25">
      <c r="A207" s="12" t="s">
        <v>18</v>
      </c>
      <c r="B207" s="19" t="s">
        <v>131</v>
      </c>
      <c r="C207" s="58" t="s">
        <v>496</v>
      </c>
      <c r="D207" s="76">
        <v>0.9</v>
      </c>
      <c r="E207" s="77"/>
      <c r="F207" s="77"/>
      <c r="G207" s="77"/>
      <c r="H207" s="77"/>
      <c r="I207" s="77"/>
      <c r="J207" s="77"/>
      <c r="K207" s="77"/>
      <c r="L207" s="77"/>
      <c r="M207" s="77"/>
      <c r="N207" s="77"/>
      <c r="O207" s="77">
        <v>0.02</v>
      </c>
      <c r="P207" s="77">
        <v>0.02</v>
      </c>
      <c r="Q207" s="77">
        <v>0.01</v>
      </c>
      <c r="R207" s="77"/>
      <c r="S207" s="77"/>
      <c r="T207" s="121"/>
      <c r="U207" s="77"/>
      <c r="V207" s="78">
        <f t="shared" si="31"/>
        <v>0.05</v>
      </c>
      <c r="W207" s="79">
        <f t="shared" si="32"/>
        <v>0.95000000000000007</v>
      </c>
      <c r="X207" s="80">
        <f t="shared" si="33"/>
        <v>60</v>
      </c>
    </row>
    <row r="208" spans="1:24" ht="16.5" x14ac:dyDescent="0.25">
      <c r="A208" s="12" t="s">
        <v>19</v>
      </c>
      <c r="B208" s="19" t="s">
        <v>132</v>
      </c>
      <c r="C208" s="58" t="s">
        <v>497</v>
      </c>
      <c r="D208" s="76">
        <v>0.9</v>
      </c>
      <c r="E208" s="77"/>
      <c r="F208" s="77"/>
      <c r="G208" s="77"/>
      <c r="H208" s="77"/>
      <c r="I208" s="77"/>
      <c r="J208" s="77"/>
      <c r="K208" s="77"/>
      <c r="L208" s="77"/>
      <c r="M208" s="77"/>
      <c r="N208" s="77"/>
      <c r="O208" s="77"/>
      <c r="P208" s="77"/>
      <c r="Q208" s="77"/>
      <c r="R208" s="77"/>
      <c r="S208" s="77"/>
      <c r="T208" s="121"/>
      <c r="U208" s="77"/>
      <c r="V208" s="78">
        <f t="shared" si="31"/>
        <v>0</v>
      </c>
      <c r="W208" s="79">
        <f t="shared" si="32"/>
        <v>0.9</v>
      </c>
      <c r="X208" s="80">
        <f t="shared" si="33"/>
        <v>50</v>
      </c>
    </row>
    <row r="209" spans="1:24" ht="16.5" x14ac:dyDescent="0.25">
      <c r="A209" s="12" t="s">
        <v>20</v>
      </c>
      <c r="B209" s="19" t="s">
        <v>133</v>
      </c>
      <c r="C209" s="58" t="s">
        <v>498</v>
      </c>
      <c r="D209" s="76">
        <v>0.9</v>
      </c>
      <c r="E209" s="77">
        <v>0.02</v>
      </c>
      <c r="F209" s="77"/>
      <c r="G209" s="77"/>
      <c r="H209" s="77"/>
      <c r="I209" s="77"/>
      <c r="J209" s="77"/>
      <c r="K209" s="77"/>
      <c r="L209" s="77"/>
      <c r="M209" s="77"/>
      <c r="N209" s="77"/>
      <c r="O209" s="77">
        <v>0.02</v>
      </c>
      <c r="P209" s="77"/>
      <c r="Q209" s="77">
        <v>0.01</v>
      </c>
      <c r="R209" s="77"/>
      <c r="S209" s="77"/>
      <c r="T209" s="121"/>
      <c r="U209" s="77"/>
      <c r="V209" s="78">
        <f t="shared" si="31"/>
        <v>0.05</v>
      </c>
      <c r="W209" s="79">
        <f t="shared" si="32"/>
        <v>0.95000000000000007</v>
      </c>
      <c r="X209" s="80">
        <f t="shared" si="33"/>
        <v>60</v>
      </c>
    </row>
    <row r="210" spans="1:24" ht="16.5" x14ac:dyDescent="0.25">
      <c r="A210" s="12" t="s">
        <v>21</v>
      </c>
      <c r="B210" s="19" t="s">
        <v>134</v>
      </c>
      <c r="C210" s="58" t="s">
        <v>499</v>
      </c>
      <c r="D210" s="76">
        <v>0.9</v>
      </c>
      <c r="E210" s="77"/>
      <c r="F210" s="77"/>
      <c r="G210" s="77"/>
      <c r="H210" s="77"/>
      <c r="I210" s="77"/>
      <c r="J210" s="77"/>
      <c r="K210" s="77"/>
      <c r="L210" s="77"/>
      <c r="M210" s="77"/>
      <c r="N210" s="77"/>
      <c r="O210" s="77"/>
      <c r="P210" s="77"/>
      <c r="Q210" s="77"/>
      <c r="R210" s="77"/>
      <c r="S210" s="77"/>
      <c r="T210" s="121"/>
      <c r="U210" s="77"/>
      <c r="V210" s="78">
        <f t="shared" si="31"/>
        <v>0</v>
      </c>
      <c r="W210" s="79">
        <f t="shared" si="32"/>
        <v>0.9</v>
      </c>
      <c r="X210" s="80">
        <f t="shared" si="33"/>
        <v>50</v>
      </c>
    </row>
    <row r="211" spans="1:24" ht="16.5" x14ac:dyDescent="0.25">
      <c r="A211" s="12" t="s">
        <v>22</v>
      </c>
      <c r="B211" s="19" t="s">
        <v>135</v>
      </c>
      <c r="C211" s="58">
        <v>81000000898</v>
      </c>
      <c r="D211" s="76">
        <v>0.9</v>
      </c>
      <c r="E211" s="77"/>
      <c r="F211" s="77"/>
      <c r="G211" s="77"/>
      <c r="H211" s="77"/>
      <c r="I211" s="77"/>
      <c r="J211" s="77"/>
      <c r="K211" s="77"/>
      <c r="L211" s="77"/>
      <c r="M211" s="77"/>
      <c r="N211" s="77"/>
      <c r="O211" s="77">
        <v>0.02</v>
      </c>
      <c r="P211" s="77">
        <v>0.02</v>
      </c>
      <c r="Q211" s="77">
        <v>0.01</v>
      </c>
      <c r="R211" s="77"/>
      <c r="S211" s="77"/>
      <c r="T211" s="121"/>
      <c r="U211" s="77"/>
      <c r="V211" s="78">
        <f t="shared" si="31"/>
        <v>0.05</v>
      </c>
      <c r="W211" s="79">
        <f t="shared" si="32"/>
        <v>0.95000000000000007</v>
      </c>
      <c r="X211" s="80">
        <f t="shared" si="33"/>
        <v>60</v>
      </c>
    </row>
    <row r="212" spans="1:24" ht="16.5" x14ac:dyDescent="0.25">
      <c r="A212" s="12" t="s">
        <v>23</v>
      </c>
      <c r="B212" s="19" t="s">
        <v>136</v>
      </c>
      <c r="C212" s="58" t="s">
        <v>500</v>
      </c>
      <c r="D212" s="76">
        <v>0.9</v>
      </c>
      <c r="E212" s="77">
        <v>0.02</v>
      </c>
      <c r="F212" s="77">
        <v>0.02</v>
      </c>
      <c r="G212" s="77"/>
      <c r="H212" s="77"/>
      <c r="I212" s="77"/>
      <c r="J212" s="77"/>
      <c r="K212" s="77"/>
      <c r="L212" s="77"/>
      <c r="M212" s="77"/>
      <c r="N212" s="77"/>
      <c r="O212" s="77">
        <v>0.02</v>
      </c>
      <c r="P212" s="77"/>
      <c r="Q212" s="77"/>
      <c r="R212" s="77"/>
      <c r="S212" s="77"/>
      <c r="T212" s="121"/>
      <c r="U212" s="77"/>
      <c r="V212" s="78">
        <f t="shared" si="31"/>
        <v>0.06</v>
      </c>
      <c r="W212" s="79">
        <f t="shared" si="32"/>
        <v>0.96</v>
      </c>
      <c r="X212" s="80">
        <f t="shared" si="33"/>
        <v>60</v>
      </c>
    </row>
    <row r="213" spans="1:24" ht="16.5" x14ac:dyDescent="0.25">
      <c r="A213" s="12" t="s">
        <v>24</v>
      </c>
      <c r="B213" s="19" t="s">
        <v>137</v>
      </c>
      <c r="C213" s="58" t="s">
        <v>501</v>
      </c>
      <c r="D213" s="76">
        <v>0.9</v>
      </c>
      <c r="E213" s="77"/>
      <c r="F213" s="77"/>
      <c r="G213" s="77"/>
      <c r="H213" s="77"/>
      <c r="I213" s="77"/>
      <c r="J213" s="77"/>
      <c r="K213" s="77"/>
      <c r="L213" s="77"/>
      <c r="M213" s="77"/>
      <c r="N213" s="77"/>
      <c r="O213" s="77"/>
      <c r="P213" s="77"/>
      <c r="Q213" s="77"/>
      <c r="R213" s="77"/>
      <c r="S213" s="77"/>
      <c r="T213" s="121"/>
      <c r="U213" s="77"/>
      <c r="V213" s="78">
        <f t="shared" si="31"/>
        <v>0</v>
      </c>
      <c r="W213" s="79">
        <f t="shared" si="32"/>
        <v>0.9</v>
      </c>
      <c r="X213" s="80">
        <f t="shared" si="33"/>
        <v>50</v>
      </c>
    </row>
    <row r="214" spans="1:24" ht="16.5" x14ac:dyDescent="0.25">
      <c r="A214" s="12" t="s">
        <v>25</v>
      </c>
      <c r="B214" s="19" t="s">
        <v>138</v>
      </c>
      <c r="C214" s="58" t="s">
        <v>502</v>
      </c>
      <c r="D214" s="76">
        <v>0.9</v>
      </c>
      <c r="E214" s="77"/>
      <c r="F214" s="77"/>
      <c r="G214" s="77"/>
      <c r="H214" s="77"/>
      <c r="I214" s="77"/>
      <c r="J214" s="77"/>
      <c r="K214" s="77"/>
      <c r="L214" s="77"/>
      <c r="M214" s="77"/>
      <c r="N214" s="77"/>
      <c r="O214" s="77">
        <v>0.02</v>
      </c>
      <c r="P214" s="77"/>
      <c r="Q214" s="77">
        <v>0.01</v>
      </c>
      <c r="R214" s="77"/>
      <c r="S214" s="77"/>
      <c r="T214" s="121"/>
      <c r="U214" s="77"/>
      <c r="V214" s="78">
        <f t="shared" si="31"/>
        <v>0.03</v>
      </c>
      <c r="W214" s="79">
        <f t="shared" si="32"/>
        <v>0.93</v>
      </c>
      <c r="X214" s="80">
        <f t="shared" si="33"/>
        <v>50</v>
      </c>
    </row>
    <row r="215" spans="1:24" ht="16.5" x14ac:dyDescent="0.25">
      <c r="A215" s="12" t="s">
        <v>26</v>
      </c>
      <c r="B215" s="19" t="s">
        <v>139</v>
      </c>
      <c r="C215" s="58" t="s">
        <v>503</v>
      </c>
      <c r="D215" s="76">
        <v>0.9</v>
      </c>
      <c r="E215" s="77"/>
      <c r="F215" s="77"/>
      <c r="G215" s="77"/>
      <c r="H215" s="77"/>
      <c r="I215" s="77"/>
      <c r="J215" s="77"/>
      <c r="K215" s="77"/>
      <c r="L215" s="77"/>
      <c r="M215" s="77"/>
      <c r="N215" s="77"/>
      <c r="O215" s="77">
        <v>0.02</v>
      </c>
      <c r="P215" s="77"/>
      <c r="Q215" s="77">
        <v>0.01</v>
      </c>
      <c r="R215" s="77"/>
      <c r="S215" s="77"/>
      <c r="T215" s="121"/>
      <c r="U215" s="77"/>
      <c r="V215" s="78">
        <f t="shared" si="31"/>
        <v>0.03</v>
      </c>
      <c r="W215" s="79">
        <f t="shared" si="32"/>
        <v>0.93</v>
      </c>
      <c r="X215" s="80">
        <f t="shared" si="33"/>
        <v>50</v>
      </c>
    </row>
    <row r="216" spans="1:24" ht="16.5" x14ac:dyDescent="0.25">
      <c r="A216" s="12" t="s">
        <v>27</v>
      </c>
      <c r="B216" s="19" t="s">
        <v>140</v>
      </c>
      <c r="C216" s="58" t="s">
        <v>504</v>
      </c>
      <c r="D216" s="76">
        <v>0.9</v>
      </c>
      <c r="E216" s="77"/>
      <c r="F216" s="77"/>
      <c r="G216" s="77"/>
      <c r="H216" s="77"/>
      <c r="I216" s="77"/>
      <c r="J216" s="77"/>
      <c r="K216" s="77"/>
      <c r="L216" s="77"/>
      <c r="M216" s="77"/>
      <c r="N216" s="77"/>
      <c r="O216" s="77">
        <v>0.02</v>
      </c>
      <c r="P216" s="77"/>
      <c r="Q216" s="77" t="s">
        <v>545</v>
      </c>
      <c r="R216" s="77"/>
      <c r="S216" s="77"/>
      <c r="T216" s="121"/>
      <c r="U216" s="77"/>
      <c r="V216" s="78">
        <f t="shared" si="31"/>
        <v>0.02</v>
      </c>
      <c r="W216" s="79">
        <f t="shared" si="32"/>
        <v>0.92</v>
      </c>
      <c r="X216" s="80">
        <f t="shared" si="33"/>
        <v>50</v>
      </c>
    </row>
    <row r="217" spans="1:24" ht="16.5" x14ac:dyDescent="0.25">
      <c r="A217" s="12" t="s">
        <v>28</v>
      </c>
      <c r="B217" s="19" t="s">
        <v>141</v>
      </c>
      <c r="C217" s="58">
        <v>11100096301</v>
      </c>
      <c r="D217" s="76">
        <v>0.9</v>
      </c>
      <c r="E217" s="77"/>
      <c r="F217" s="77"/>
      <c r="G217" s="77"/>
      <c r="H217" s="77"/>
      <c r="I217" s="77"/>
      <c r="J217" s="77"/>
      <c r="K217" s="77"/>
      <c r="L217" s="77"/>
      <c r="M217" s="77"/>
      <c r="N217" s="77"/>
      <c r="O217" s="77">
        <v>0.02</v>
      </c>
      <c r="P217" s="77">
        <v>0.02</v>
      </c>
      <c r="Q217" s="77">
        <v>0.01</v>
      </c>
      <c r="R217" s="77"/>
      <c r="S217" s="77"/>
      <c r="T217" s="121"/>
      <c r="U217" s="77"/>
      <c r="V217" s="78">
        <f t="shared" si="31"/>
        <v>0.05</v>
      </c>
      <c r="W217" s="79">
        <f t="shared" si="32"/>
        <v>0.95000000000000007</v>
      </c>
      <c r="X217" s="80">
        <f t="shared" si="33"/>
        <v>60</v>
      </c>
    </row>
    <row r="218" spans="1:24" ht="16.5" x14ac:dyDescent="0.25">
      <c r="A218" s="12" t="s">
        <v>29</v>
      </c>
      <c r="B218" s="19" t="s">
        <v>142</v>
      </c>
      <c r="C218" s="58">
        <v>11100097762</v>
      </c>
      <c r="D218" s="76">
        <v>0.9</v>
      </c>
      <c r="E218" s="77"/>
      <c r="F218" s="77"/>
      <c r="G218" s="77"/>
      <c r="H218" s="77"/>
      <c r="I218" s="77"/>
      <c r="J218" s="77"/>
      <c r="K218" s="77"/>
      <c r="L218" s="77"/>
      <c r="M218" s="77"/>
      <c r="N218" s="77"/>
      <c r="O218" s="77"/>
      <c r="P218" s="77"/>
      <c r="Q218" s="77"/>
      <c r="R218" s="77"/>
      <c r="S218" s="77"/>
      <c r="T218" s="121"/>
      <c r="U218" s="77"/>
      <c r="V218" s="78">
        <f t="shared" si="31"/>
        <v>0</v>
      </c>
      <c r="W218" s="79">
        <f t="shared" si="32"/>
        <v>0.9</v>
      </c>
      <c r="X218" s="80">
        <f t="shared" si="33"/>
        <v>50</v>
      </c>
    </row>
    <row r="219" spans="1:24" ht="16.5" x14ac:dyDescent="0.25">
      <c r="A219" s="12" t="s">
        <v>30</v>
      </c>
      <c r="B219" s="19" t="s">
        <v>143</v>
      </c>
      <c r="C219" s="58">
        <v>11100082723</v>
      </c>
      <c r="D219" s="76">
        <v>0.9</v>
      </c>
      <c r="E219" s="77"/>
      <c r="F219" s="77"/>
      <c r="G219" s="77"/>
      <c r="H219" s="77"/>
      <c r="I219" s="77"/>
      <c r="J219" s="77"/>
      <c r="K219" s="77"/>
      <c r="L219" s="77"/>
      <c r="M219" s="77"/>
      <c r="N219" s="77"/>
      <c r="O219" s="77">
        <v>0.02</v>
      </c>
      <c r="P219" s="77">
        <v>0.02</v>
      </c>
      <c r="Q219" s="77">
        <v>0.01</v>
      </c>
      <c r="R219" s="77"/>
      <c r="S219" s="77"/>
      <c r="T219" s="121"/>
      <c r="U219" s="77"/>
      <c r="V219" s="78">
        <f t="shared" si="31"/>
        <v>0.05</v>
      </c>
      <c r="W219" s="79">
        <f t="shared" si="32"/>
        <v>0.95000000000000007</v>
      </c>
      <c r="X219" s="80">
        <f t="shared" si="33"/>
        <v>60</v>
      </c>
    </row>
    <row r="220" spans="1:24" ht="16.5" x14ac:dyDescent="0.25">
      <c r="A220" s="12" t="s">
        <v>31</v>
      </c>
      <c r="B220" s="19" t="s">
        <v>144</v>
      </c>
      <c r="C220" s="58">
        <v>11100067215</v>
      </c>
      <c r="D220" s="76">
        <v>0.9</v>
      </c>
      <c r="E220" s="77"/>
      <c r="F220" s="77"/>
      <c r="G220" s="77"/>
      <c r="H220" s="77"/>
      <c r="I220" s="77"/>
      <c r="J220" s="77"/>
      <c r="K220" s="77"/>
      <c r="L220" s="77"/>
      <c r="M220" s="77"/>
      <c r="N220" s="77"/>
      <c r="O220" s="77"/>
      <c r="P220" s="77"/>
      <c r="Q220" s="77"/>
      <c r="R220" s="77"/>
      <c r="S220" s="77"/>
      <c r="T220" s="121"/>
      <c r="U220" s="77"/>
      <c r="V220" s="78">
        <f t="shared" si="31"/>
        <v>0</v>
      </c>
      <c r="W220" s="79">
        <f t="shared" si="32"/>
        <v>0.9</v>
      </c>
      <c r="X220" s="80">
        <f t="shared" si="33"/>
        <v>50</v>
      </c>
    </row>
    <row r="221" spans="1:24" ht="16.5" x14ac:dyDescent="0.25">
      <c r="A221" s="12" t="s">
        <v>32</v>
      </c>
      <c r="B221" s="19" t="s">
        <v>145</v>
      </c>
      <c r="C221" s="58">
        <v>11100096304</v>
      </c>
      <c r="D221" s="76">
        <v>0.9</v>
      </c>
      <c r="E221" s="77"/>
      <c r="F221" s="77"/>
      <c r="G221" s="77"/>
      <c r="H221" s="77"/>
      <c r="I221" s="77"/>
      <c r="J221" s="77"/>
      <c r="K221" s="77"/>
      <c r="L221" s="77"/>
      <c r="M221" s="77"/>
      <c r="N221" s="77"/>
      <c r="O221" s="77"/>
      <c r="P221" s="77"/>
      <c r="Q221" s="77"/>
      <c r="R221" s="77"/>
      <c r="S221" s="77"/>
      <c r="T221" s="121"/>
      <c r="U221" s="77"/>
      <c r="V221" s="78">
        <f t="shared" si="31"/>
        <v>0</v>
      </c>
      <c r="W221" s="79">
        <f t="shared" si="32"/>
        <v>0.9</v>
      </c>
      <c r="X221" s="80">
        <f t="shared" si="33"/>
        <v>50</v>
      </c>
    </row>
    <row r="222" spans="1:24" ht="16.5" x14ac:dyDescent="0.25">
      <c r="A222" s="12" t="s">
        <v>33</v>
      </c>
      <c r="B222" s="19" t="s">
        <v>146</v>
      </c>
      <c r="C222" s="58">
        <v>11100097753</v>
      </c>
      <c r="D222" s="76">
        <v>0.9</v>
      </c>
      <c r="E222" s="77"/>
      <c r="F222" s="77"/>
      <c r="G222" s="77"/>
      <c r="H222" s="77"/>
      <c r="I222" s="77"/>
      <c r="J222" s="77"/>
      <c r="K222" s="77"/>
      <c r="L222" s="77"/>
      <c r="M222" s="77"/>
      <c r="N222" s="77"/>
      <c r="O222" s="77"/>
      <c r="P222" s="77"/>
      <c r="Q222" s="77"/>
      <c r="R222" s="77"/>
      <c r="S222" s="77"/>
      <c r="T222" s="121"/>
      <c r="U222" s="77"/>
      <c r="V222" s="78">
        <f t="shared" si="31"/>
        <v>0</v>
      </c>
      <c r="W222" s="79">
        <f t="shared" si="32"/>
        <v>0.9</v>
      </c>
      <c r="X222" s="80">
        <f t="shared" si="33"/>
        <v>50</v>
      </c>
    </row>
    <row r="223" spans="1:24" ht="16.5" x14ac:dyDescent="0.25">
      <c r="A223" s="12" t="s">
        <v>34</v>
      </c>
      <c r="B223" s="19" t="s">
        <v>112</v>
      </c>
      <c r="C223" s="58">
        <v>11100067217</v>
      </c>
      <c r="D223" s="76">
        <v>0.9</v>
      </c>
      <c r="E223" s="77"/>
      <c r="F223" s="77"/>
      <c r="G223" s="77"/>
      <c r="H223" s="77"/>
      <c r="I223" s="77"/>
      <c r="J223" s="77"/>
      <c r="K223" s="77"/>
      <c r="L223" s="77"/>
      <c r="M223" s="77"/>
      <c r="N223" s="77"/>
      <c r="O223" s="77"/>
      <c r="P223" s="77"/>
      <c r="Q223" s="77"/>
      <c r="R223" s="77"/>
      <c r="S223" s="77"/>
      <c r="T223" s="121"/>
      <c r="U223" s="77"/>
      <c r="V223" s="78">
        <f t="shared" si="31"/>
        <v>0</v>
      </c>
      <c r="W223" s="79">
        <f t="shared" si="32"/>
        <v>0.9</v>
      </c>
      <c r="X223" s="80">
        <f t="shared" si="33"/>
        <v>50</v>
      </c>
    </row>
    <row r="224" spans="1:24" ht="16.5" x14ac:dyDescent="0.25">
      <c r="A224" s="12" t="s">
        <v>35</v>
      </c>
      <c r="B224" s="19" t="s">
        <v>147</v>
      </c>
      <c r="C224" s="58">
        <v>11100067218</v>
      </c>
      <c r="D224" s="76">
        <v>0.9</v>
      </c>
      <c r="E224" s="77"/>
      <c r="F224" s="77"/>
      <c r="G224" s="77"/>
      <c r="H224" s="77"/>
      <c r="I224" s="77"/>
      <c r="J224" s="77"/>
      <c r="K224" s="77"/>
      <c r="L224" s="77"/>
      <c r="M224" s="77"/>
      <c r="N224" s="77"/>
      <c r="O224" s="77"/>
      <c r="P224" s="77"/>
      <c r="Q224" s="77"/>
      <c r="R224" s="77"/>
      <c r="S224" s="77"/>
      <c r="T224" s="121"/>
      <c r="U224" s="77"/>
      <c r="V224" s="78">
        <f t="shared" si="31"/>
        <v>0</v>
      </c>
      <c r="W224" s="79">
        <f t="shared" si="32"/>
        <v>0.9</v>
      </c>
      <c r="X224" s="80">
        <f t="shared" si="33"/>
        <v>50</v>
      </c>
    </row>
    <row r="225" spans="1:24" ht="16.5" x14ac:dyDescent="0.25">
      <c r="A225" s="12" t="s">
        <v>36</v>
      </c>
      <c r="B225" s="19" t="s">
        <v>148</v>
      </c>
      <c r="C225" s="58">
        <v>11100115723</v>
      </c>
      <c r="D225" s="76">
        <v>0.9</v>
      </c>
      <c r="E225" s="77"/>
      <c r="F225" s="77"/>
      <c r="G225" s="77"/>
      <c r="H225" s="77"/>
      <c r="I225" s="77"/>
      <c r="J225" s="77"/>
      <c r="K225" s="77"/>
      <c r="L225" s="77"/>
      <c r="M225" s="77"/>
      <c r="N225" s="77"/>
      <c r="O225" s="77"/>
      <c r="P225" s="77"/>
      <c r="Q225" s="77"/>
      <c r="R225" s="77"/>
      <c r="S225" s="77"/>
      <c r="T225" s="121"/>
      <c r="U225" s="77"/>
      <c r="V225" s="78">
        <f t="shared" si="31"/>
        <v>0</v>
      </c>
      <c r="W225" s="79">
        <f t="shared" si="32"/>
        <v>0.9</v>
      </c>
      <c r="X225" s="80">
        <f t="shared" si="33"/>
        <v>50</v>
      </c>
    </row>
    <row r="226" spans="1:24" ht="16.5" x14ac:dyDescent="0.25">
      <c r="A226" s="12" t="s">
        <v>37</v>
      </c>
      <c r="B226" s="19" t="s">
        <v>149</v>
      </c>
      <c r="C226" s="58">
        <v>60200000602</v>
      </c>
      <c r="D226" s="76">
        <v>0.9</v>
      </c>
      <c r="E226" s="77"/>
      <c r="F226" s="77"/>
      <c r="G226" s="77"/>
      <c r="H226" s="77"/>
      <c r="I226" s="77"/>
      <c r="J226" s="77"/>
      <c r="K226" s="77"/>
      <c r="L226" s="77"/>
      <c r="M226" s="77"/>
      <c r="N226" s="77"/>
      <c r="O226" s="77">
        <v>0.02</v>
      </c>
      <c r="P226" s="77"/>
      <c r="Q226" s="77">
        <v>0.01</v>
      </c>
      <c r="R226" s="77"/>
      <c r="S226" s="77"/>
      <c r="T226" s="121"/>
      <c r="U226" s="77"/>
      <c r="V226" s="78">
        <f t="shared" si="31"/>
        <v>0.03</v>
      </c>
      <c r="W226" s="79">
        <f t="shared" si="32"/>
        <v>0.93</v>
      </c>
      <c r="X226" s="80">
        <f t="shared" si="33"/>
        <v>50</v>
      </c>
    </row>
    <row r="227" spans="1:24" ht="16.5" x14ac:dyDescent="0.25">
      <c r="A227" s="12" t="s">
        <v>38</v>
      </c>
      <c r="B227" s="19" t="s">
        <v>150</v>
      </c>
      <c r="C227" s="58">
        <v>21000001128</v>
      </c>
      <c r="D227" s="76">
        <v>0.9</v>
      </c>
      <c r="E227" s="77"/>
      <c r="F227" s="77"/>
      <c r="G227" s="77"/>
      <c r="H227" s="77"/>
      <c r="I227" s="77"/>
      <c r="J227" s="77"/>
      <c r="K227" s="77"/>
      <c r="L227" s="77"/>
      <c r="M227" s="77"/>
      <c r="N227" s="77"/>
      <c r="O227" s="77">
        <v>0.02</v>
      </c>
      <c r="P227" s="77">
        <v>0.02</v>
      </c>
      <c r="Q227" s="77">
        <v>0.01</v>
      </c>
      <c r="R227" s="77"/>
      <c r="S227" s="77"/>
      <c r="T227" s="121"/>
      <c r="U227" s="77"/>
      <c r="V227" s="78">
        <f t="shared" si="31"/>
        <v>0.05</v>
      </c>
      <c r="W227" s="79">
        <f t="shared" si="32"/>
        <v>0.95000000000000007</v>
      </c>
      <c r="X227" s="80">
        <f t="shared" si="33"/>
        <v>60</v>
      </c>
    </row>
    <row r="228" spans="1:24" ht="16.5" x14ac:dyDescent="0.25">
      <c r="A228" s="12" t="s">
        <v>39</v>
      </c>
      <c r="B228" s="19" t="s">
        <v>151</v>
      </c>
      <c r="C228" s="58">
        <v>11100083259</v>
      </c>
      <c r="D228" s="76">
        <v>0.9</v>
      </c>
      <c r="E228" s="77"/>
      <c r="F228" s="77"/>
      <c r="G228" s="77"/>
      <c r="H228" s="77"/>
      <c r="I228" s="77"/>
      <c r="J228" s="77"/>
      <c r="K228" s="77"/>
      <c r="L228" s="77"/>
      <c r="M228" s="77"/>
      <c r="N228" s="77"/>
      <c r="O228" s="77">
        <v>0.02</v>
      </c>
      <c r="P228" s="77">
        <v>0.02</v>
      </c>
      <c r="Q228" s="77">
        <v>0.01</v>
      </c>
      <c r="R228" s="77"/>
      <c r="S228" s="77"/>
      <c r="T228" s="121"/>
      <c r="U228" s="77"/>
      <c r="V228" s="78">
        <f t="shared" si="31"/>
        <v>0.05</v>
      </c>
      <c r="W228" s="79">
        <f t="shared" si="32"/>
        <v>0.95000000000000007</v>
      </c>
      <c r="X228" s="80">
        <f t="shared" si="33"/>
        <v>60</v>
      </c>
    </row>
    <row r="229" spans="1:24" ht="16.5" x14ac:dyDescent="0.25">
      <c r="A229" s="12" t="s">
        <v>40</v>
      </c>
      <c r="B229" s="19" t="s">
        <v>152</v>
      </c>
      <c r="C229" s="67">
        <v>21000001100</v>
      </c>
      <c r="D229" s="76">
        <v>0.9</v>
      </c>
      <c r="E229" s="77">
        <v>0.02</v>
      </c>
      <c r="F229" s="77">
        <v>0.02</v>
      </c>
      <c r="G229" s="77"/>
      <c r="H229" s="77"/>
      <c r="I229" s="77"/>
      <c r="J229" s="77"/>
      <c r="K229" s="77"/>
      <c r="L229" s="77"/>
      <c r="M229" s="77"/>
      <c r="N229" s="77"/>
      <c r="O229" s="77">
        <v>0.02</v>
      </c>
      <c r="P229" s="77"/>
      <c r="Q229" s="77">
        <v>0.01</v>
      </c>
      <c r="R229" s="77"/>
      <c r="S229" s="77"/>
      <c r="T229" s="121"/>
      <c r="U229" s="77"/>
      <c r="V229" s="78">
        <f t="shared" si="31"/>
        <v>7.0000000000000007E-2</v>
      </c>
      <c r="W229" s="79">
        <f t="shared" si="32"/>
        <v>0.97</v>
      </c>
      <c r="X229" s="80">
        <f t="shared" si="33"/>
        <v>60</v>
      </c>
    </row>
    <row r="230" spans="1:24" ht="16.5" x14ac:dyDescent="0.25">
      <c r="A230" s="12" t="s">
        <v>41</v>
      </c>
      <c r="B230" s="19" t="s">
        <v>153</v>
      </c>
      <c r="C230" s="67">
        <v>11100096317</v>
      </c>
      <c r="D230" s="76">
        <v>0.9</v>
      </c>
      <c r="E230" s="77"/>
      <c r="F230" s="77"/>
      <c r="G230" s="77"/>
      <c r="H230" s="77"/>
      <c r="I230" s="77"/>
      <c r="J230" s="77"/>
      <c r="K230" s="77"/>
      <c r="L230" s="77"/>
      <c r="M230" s="77"/>
      <c r="N230" s="77"/>
      <c r="O230" s="77">
        <v>0.02</v>
      </c>
      <c r="P230" s="77">
        <v>0.02</v>
      </c>
      <c r="Q230" s="77">
        <v>0.01</v>
      </c>
      <c r="R230" s="77"/>
      <c r="S230" s="77"/>
      <c r="T230" s="121"/>
      <c r="U230" s="77"/>
      <c r="V230" s="78">
        <f t="shared" si="31"/>
        <v>0.05</v>
      </c>
      <c r="W230" s="79">
        <f t="shared" si="32"/>
        <v>0.95000000000000007</v>
      </c>
      <c r="X230" s="80">
        <f t="shared" si="33"/>
        <v>60</v>
      </c>
    </row>
    <row r="231" spans="1:24" s="130" customFormat="1" ht="16.5" x14ac:dyDescent="0.25">
      <c r="A231" s="228" t="s">
        <v>412</v>
      </c>
      <c r="B231" s="229" t="s">
        <v>413</v>
      </c>
      <c r="C231" s="128"/>
      <c r="D231" s="129"/>
      <c r="F231" s="131"/>
      <c r="G231" s="131"/>
      <c r="H231" s="131"/>
      <c r="I231" s="131"/>
      <c r="J231" s="131"/>
      <c r="K231" s="131"/>
      <c r="L231" s="131"/>
      <c r="M231" s="131"/>
      <c r="N231" s="131"/>
      <c r="O231" s="131"/>
      <c r="P231" s="131"/>
      <c r="Q231" s="131"/>
      <c r="R231" s="131"/>
      <c r="S231" s="131"/>
      <c r="T231" s="131"/>
      <c r="U231" s="131"/>
    </row>
    <row r="232" spans="1:24" s="157" customFormat="1" ht="15.95" customHeight="1" x14ac:dyDescent="0.25">
      <c r="A232" s="206">
        <v>1</v>
      </c>
      <c r="B232" s="329" t="s">
        <v>383</v>
      </c>
      <c r="C232" s="330">
        <v>11100000814</v>
      </c>
      <c r="D232" s="135">
        <v>0.9</v>
      </c>
      <c r="E232" s="331">
        <v>0.01</v>
      </c>
      <c r="F232" s="331">
        <v>0.01</v>
      </c>
      <c r="G232" s="332">
        <v>0.02</v>
      </c>
      <c r="H232" s="122"/>
      <c r="I232" s="332">
        <v>0.02</v>
      </c>
      <c r="J232" s="122"/>
      <c r="K232" s="332">
        <v>0.02</v>
      </c>
      <c r="L232" s="122"/>
      <c r="M232" s="122"/>
      <c r="N232" s="332">
        <v>0.02</v>
      </c>
      <c r="O232" s="122"/>
      <c r="P232" s="122"/>
      <c r="Q232" s="332">
        <v>0.02</v>
      </c>
      <c r="R232" s="122"/>
      <c r="S232" s="122"/>
      <c r="T232" s="122"/>
      <c r="U232" s="122"/>
      <c r="V232" s="279">
        <f t="shared" ref="V232:V258" si="34">IF(SUM(E232:N232)&gt;5%,5%,SUM(E232:N232))+IF(SUM(O232:U232)&gt;5%,5%,SUM(O232:U232))</f>
        <v>7.0000000000000007E-2</v>
      </c>
      <c r="W232" s="280">
        <f t="shared" ref="W232:W258" si="35">D232+V232</f>
        <v>0.97</v>
      </c>
      <c r="X232" s="183">
        <f>IF(W232&gt;=95%,60,IF(AND(90%&lt;=W232,W232&lt;95%),50,IF(AND(80%&lt;=W232,W232&lt;90%),40,IF(AND(60%&lt;=W232,W232&lt;70%),30,IF(AND(50%&lt;=W232,W232&lt;60%),25,IF(W232&lt;50%,0,""))))))</f>
        <v>60</v>
      </c>
    </row>
    <row r="233" spans="1:24" s="157" customFormat="1" ht="15.95" customHeight="1" x14ac:dyDescent="0.25">
      <c r="A233" s="206">
        <v>2</v>
      </c>
      <c r="B233" s="329" t="s">
        <v>437</v>
      </c>
      <c r="C233" s="330">
        <v>11100096323</v>
      </c>
      <c r="D233" s="135">
        <v>0.9</v>
      </c>
      <c r="E233" s="331">
        <v>0.01</v>
      </c>
      <c r="F233" s="122"/>
      <c r="G233" s="122"/>
      <c r="H233" s="122"/>
      <c r="I233" s="332">
        <v>0.02</v>
      </c>
      <c r="J233" s="122"/>
      <c r="K233" s="332">
        <v>0.02</v>
      </c>
      <c r="L233" s="122"/>
      <c r="M233" s="122"/>
      <c r="N233" s="122"/>
      <c r="O233" s="122"/>
      <c r="P233" s="122"/>
      <c r="Q233" s="122"/>
      <c r="R233" s="122"/>
      <c r="S233" s="122"/>
      <c r="T233" s="332">
        <v>0.02</v>
      </c>
      <c r="U233" s="122"/>
      <c r="V233" s="279">
        <f t="shared" si="34"/>
        <v>7.0000000000000007E-2</v>
      </c>
      <c r="W233" s="280">
        <f t="shared" si="35"/>
        <v>0.97</v>
      </c>
      <c r="X233" s="183">
        <f t="shared" ref="X233:X289" si="36">IF(W233&gt;=95%,60,IF(AND(90%&lt;=W233,W233&lt;95%),50,IF(AND(80%&lt;=W233,W233&lt;90%),40,IF(AND(60%&lt;=W233,W233&lt;70%),30,IF(AND(50%&lt;=W233,W233&lt;60%),25,IF(W233&lt;50%,0,""))))))</f>
        <v>60</v>
      </c>
    </row>
    <row r="234" spans="1:24" s="157" customFormat="1" ht="15.95" customHeight="1" x14ac:dyDescent="0.25">
      <c r="A234" s="206">
        <v>3</v>
      </c>
      <c r="B234" s="329" t="s">
        <v>438</v>
      </c>
      <c r="C234" s="330">
        <v>11100119660</v>
      </c>
      <c r="D234" s="135">
        <v>0.9</v>
      </c>
      <c r="E234" s="331">
        <v>0.01</v>
      </c>
      <c r="F234" s="122"/>
      <c r="G234" s="122"/>
      <c r="H234" s="122"/>
      <c r="I234" s="122"/>
      <c r="J234" s="122"/>
      <c r="K234" s="122"/>
      <c r="L234" s="122"/>
      <c r="M234" s="122"/>
      <c r="N234" s="122"/>
      <c r="O234" s="122"/>
      <c r="P234" s="122"/>
      <c r="Q234" s="122"/>
      <c r="R234" s="122"/>
      <c r="S234" s="122"/>
      <c r="T234" s="122"/>
      <c r="U234" s="122"/>
      <c r="V234" s="279">
        <f t="shared" si="34"/>
        <v>0.01</v>
      </c>
      <c r="W234" s="280">
        <f t="shared" si="35"/>
        <v>0.91</v>
      </c>
      <c r="X234" s="183">
        <f t="shared" si="36"/>
        <v>50</v>
      </c>
    </row>
    <row r="235" spans="1:24" s="157" customFormat="1" ht="15.95" customHeight="1" x14ac:dyDescent="0.25">
      <c r="A235" s="206">
        <v>4</v>
      </c>
      <c r="B235" s="329" t="s">
        <v>439</v>
      </c>
      <c r="C235" s="330">
        <v>21000001731</v>
      </c>
      <c r="D235" s="135">
        <v>0.9</v>
      </c>
      <c r="E235" s="331">
        <v>0.01</v>
      </c>
      <c r="F235" s="122"/>
      <c r="G235" s="122"/>
      <c r="H235" s="122"/>
      <c r="I235" s="331">
        <v>0.02</v>
      </c>
      <c r="J235" s="331">
        <v>0.02</v>
      </c>
      <c r="K235" s="332">
        <v>0.02</v>
      </c>
      <c r="L235" s="122"/>
      <c r="M235" s="122"/>
      <c r="N235" s="122"/>
      <c r="O235" s="122"/>
      <c r="P235" s="122"/>
      <c r="Q235" s="332">
        <v>0.02</v>
      </c>
      <c r="R235" s="122"/>
      <c r="S235" s="122"/>
      <c r="T235" s="122"/>
      <c r="U235" s="122"/>
      <c r="V235" s="279">
        <f t="shared" si="34"/>
        <v>7.0000000000000007E-2</v>
      </c>
      <c r="W235" s="280">
        <f t="shared" si="35"/>
        <v>0.97</v>
      </c>
      <c r="X235" s="183">
        <f t="shared" si="36"/>
        <v>60</v>
      </c>
    </row>
    <row r="236" spans="1:24" s="157" customFormat="1" ht="15.95" customHeight="1" x14ac:dyDescent="0.25">
      <c r="A236" s="206">
        <v>5</v>
      </c>
      <c r="B236" s="329" t="s">
        <v>440</v>
      </c>
      <c r="C236" s="330">
        <v>11100000813</v>
      </c>
      <c r="D236" s="135">
        <v>0.9</v>
      </c>
      <c r="E236" s="331">
        <v>0.01</v>
      </c>
      <c r="F236" s="122"/>
      <c r="G236" s="332">
        <v>0.02</v>
      </c>
      <c r="H236" s="122"/>
      <c r="I236" s="332">
        <v>0.02</v>
      </c>
      <c r="J236" s="122"/>
      <c r="K236" s="332">
        <v>0.02</v>
      </c>
      <c r="L236" s="122"/>
      <c r="M236" s="122"/>
      <c r="N236" s="122"/>
      <c r="O236" s="332">
        <v>0.02</v>
      </c>
      <c r="P236" s="122"/>
      <c r="Q236" s="122"/>
      <c r="R236" s="122"/>
      <c r="S236" s="122"/>
      <c r="T236" s="122"/>
      <c r="U236" s="122"/>
      <c r="V236" s="279">
        <f t="shared" si="34"/>
        <v>7.0000000000000007E-2</v>
      </c>
      <c r="W236" s="280">
        <f t="shared" si="35"/>
        <v>0.97</v>
      </c>
      <c r="X236" s="183">
        <f t="shared" si="36"/>
        <v>60</v>
      </c>
    </row>
    <row r="237" spans="1:24" s="157" customFormat="1" ht="15.95" customHeight="1" x14ac:dyDescent="0.25">
      <c r="A237" s="206">
        <v>6</v>
      </c>
      <c r="B237" s="329" t="s">
        <v>441</v>
      </c>
      <c r="C237" s="330">
        <v>11100000721</v>
      </c>
      <c r="D237" s="135">
        <v>0.9</v>
      </c>
      <c r="E237" s="331">
        <v>0.01</v>
      </c>
      <c r="F237" s="331">
        <v>0.01</v>
      </c>
      <c r="G237" s="122"/>
      <c r="H237" s="122"/>
      <c r="I237" s="122"/>
      <c r="J237" s="122"/>
      <c r="K237" s="332">
        <v>0.02</v>
      </c>
      <c r="L237" s="122"/>
      <c r="M237" s="122"/>
      <c r="N237" s="122"/>
      <c r="O237" s="332"/>
      <c r="P237" s="331">
        <v>0.01</v>
      </c>
      <c r="Q237" s="122"/>
      <c r="R237" s="122"/>
      <c r="S237" s="122"/>
      <c r="T237" s="122"/>
      <c r="U237" s="122"/>
      <c r="V237" s="279">
        <f t="shared" si="34"/>
        <v>0.05</v>
      </c>
      <c r="W237" s="280">
        <f t="shared" si="35"/>
        <v>0.95000000000000007</v>
      </c>
      <c r="X237" s="183">
        <f t="shared" si="36"/>
        <v>60</v>
      </c>
    </row>
    <row r="238" spans="1:24" s="157" customFormat="1" ht="15.95" customHeight="1" x14ac:dyDescent="0.25">
      <c r="A238" s="206">
        <v>7</v>
      </c>
      <c r="B238" s="329" t="s">
        <v>442</v>
      </c>
      <c r="C238" s="330">
        <v>11100000784</v>
      </c>
      <c r="D238" s="135">
        <v>0.9</v>
      </c>
      <c r="E238" s="331">
        <v>0.01</v>
      </c>
      <c r="F238" s="122"/>
      <c r="G238" s="122"/>
      <c r="H238" s="122"/>
      <c r="I238" s="122"/>
      <c r="J238" s="122"/>
      <c r="K238" s="332">
        <v>0.02</v>
      </c>
      <c r="L238" s="332">
        <v>0.02</v>
      </c>
      <c r="M238" s="122"/>
      <c r="N238" s="122"/>
      <c r="O238" s="122"/>
      <c r="P238" s="122"/>
      <c r="Q238" s="122"/>
      <c r="R238" s="122"/>
      <c r="S238" s="122"/>
      <c r="T238" s="122"/>
      <c r="U238" s="122"/>
      <c r="V238" s="279">
        <f t="shared" si="34"/>
        <v>0.05</v>
      </c>
      <c r="W238" s="280">
        <f t="shared" si="35"/>
        <v>0.95000000000000007</v>
      </c>
      <c r="X238" s="183">
        <f t="shared" si="36"/>
        <v>60</v>
      </c>
    </row>
    <row r="239" spans="1:24" s="157" customFormat="1" ht="15.95" customHeight="1" x14ac:dyDescent="0.25">
      <c r="A239" s="206">
        <v>8</v>
      </c>
      <c r="B239" s="329" t="s">
        <v>443</v>
      </c>
      <c r="C239" s="330">
        <v>11100000773</v>
      </c>
      <c r="D239" s="135">
        <v>0.9</v>
      </c>
      <c r="E239" s="331">
        <v>0.01</v>
      </c>
      <c r="F239" s="122"/>
      <c r="G239" s="332">
        <v>0.02</v>
      </c>
      <c r="H239" s="122"/>
      <c r="I239" s="332">
        <v>0.02</v>
      </c>
      <c r="J239" s="122"/>
      <c r="K239" s="122"/>
      <c r="L239" s="122"/>
      <c r="M239" s="122"/>
      <c r="N239" s="122"/>
      <c r="O239" s="122"/>
      <c r="P239" s="122"/>
      <c r="Q239" s="332"/>
      <c r="R239" s="122"/>
      <c r="S239" s="122"/>
      <c r="T239" s="122"/>
      <c r="U239" s="122"/>
      <c r="V239" s="279">
        <f t="shared" si="34"/>
        <v>0.05</v>
      </c>
      <c r="W239" s="280">
        <f t="shared" si="35"/>
        <v>0.95000000000000007</v>
      </c>
      <c r="X239" s="183">
        <f t="shared" si="36"/>
        <v>60</v>
      </c>
    </row>
    <row r="240" spans="1:24" s="157" customFormat="1" ht="15.95" customHeight="1" x14ac:dyDescent="0.25">
      <c r="A240" s="206">
        <v>9</v>
      </c>
      <c r="B240" s="329" t="s">
        <v>444</v>
      </c>
      <c r="C240" s="330">
        <v>11100000750</v>
      </c>
      <c r="D240" s="135">
        <v>0.9</v>
      </c>
      <c r="E240" s="331">
        <v>0.01</v>
      </c>
      <c r="F240" s="122"/>
      <c r="G240" s="332">
        <v>0.02</v>
      </c>
      <c r="H240" s="122"/>
      <c r="I240" s="122"/>
      <c r="J240" s="122"/>
      <c r="K240" s="332">
        <v>0.02</v>
      </c>
      <c r="L240" s="122"/>
      <c r="M240" s="122"/>
      <c r="N240" s="122"/>
      <c r="O240" s="332"/>
      <c r="P240" s="122"/>
      <c r="Q240" s="332">
        <v>0.02</v>
      </c>
      <c r="R240" s="122"/>
      <c r="S240" s="122"/>
      <c r="T240" s="122"/>
      <c r="U240" s="122"/>
      <c r="V240" s="279">
        <f t="shared" si="34"/>
        <v>7.0000000000000007E-2</v>
      </c>
      <c r="W240" s="280">
        <f t="shared" si="35"/>
        <v>0.97</v>
      </c>
      <c r="X240" s="183">
        <f t="shared" si="36"/>
        <v>60</v>
      </c>
    </row>
    <row r="241" spans="1:24" s="157" customFormat="1" ht="15.95" customHeight="1" x14ac:dyDescent="0.25">
      <c r="A241" s="206">
        <v>10</v>
      </c>
      <c r="B241" s="333" t="s">
        <v>445</v>
      </c>
      <c r="C241" s="330">
        <v>11100000755</v>
      </c>
      <c r="D241" s="135">
        <v>0.9</v>
      </c>
      <c r="E241" s="331">
        <v>0.01</v>
      </c>
      <c r="F241" s="122"/>
      <c r="G241" s="122"/>
      <c r="H241" s="334">
        <v>2.5000000000000001E-2</v>
      </c>
      <c r="I241" s="122"/>
      <c r="J241" s="122"/>
      <c r="K241" s="122"/>
      <c r="L241" s="122"/>
      <c r="M241" s="122"/>
      <c r="N241" s="122"/>
      <c r="O241" s="122"/>
      <c r="P241" s="122"/>
      <c r="Q241" s="122"/>
      <c r="R241" s="332">
        <v>0.02</v>
      </c>
      <c r="S241" s="332">
        <v>0.02</v>
      </c>
      <c r="T241" s="122"/>
      <c r="U241" s="122"/>
      <c r="V241" s="279">
        <f t="shared" si="34"/>
        <v>7.5000000000000011E-2</v>
      </c>
      <c r="W241" s="280">
        <f t="shared" si="35"/>
        <v>0.97500000000000009</v>
      </c>
      <c r="X241" s="183">
        <f t="shared" si="36"/>
        <v>60</v>
      </c>
    </row>
    <row r="242" spans="1:24" s="157" customFormat="1" ht="15.95" customHeight="1" x14ac:dyDescent="0.25">
      <c r="A242" s="206">
        <v>11</v>
      </c>
      <c r="B242" s="329" t="s">
        <v>446</v>
      </c>
      <c r="C242" s="330">
        <v>11100000764</v>
      </c>
      <c r="D242" s="135">
        <v>0.9</v>
      </c>
      <c r="E242" s="331">
        <v>0.01</v>
      </c>
      <c r="F242" s="331">
        <v>0.01</v>
      </c>
      <c r="G242" s="122"/>
      <c r="H242" s="122"/>
      <c r="I242" s="122"/>
      <c r="J242" s="122"/>
      <c r="K242" s="332">
        <v>0.02</v>
      </c>
      <c r="L242" s="122"/>
      <c r="M242" s="122"/>
      <c r="N242" s="122"/>
      <c r="O242" s="332">
        <v>0.02</v>
      </c>
      <c r="P242" s="122"/>
      <c r="Q242" s="122"/>
      <c r="R242" s="122"/>
      <c r="S242" s="122"/>
      <c r="T242" s="122"/>
      <c r="U242" s="122"/>
      <c r="V242" s="279">
        <f t="shared" si="34"/>
        <v>0.06</v>
      </c>
      <c r="W242" s="280">
        <f t="shared" si="35"/>
        <v>0.96</v>
      </c>
      <c r="X242" s="183">
        <f t="shared" si="36"/>
        <v>60</v>
      </c>
    </row>
    <row r="243" spans="1:24" s="157" customFormat="1" ht="15.95" customHeight="1" x14ac:dyDescent="0.25">
      <c r="A243" s="206">
        <v>12</v>
      </c>
      <c r="B243" s="329" t="s">
        <v>447</v>
      </c>
      <c r="C243" s="330">
        <v>11100000770</v>
      </c>
      <c r="D243" s="135">
        <v>0.9</v>
      </c>
      <c r="E243" s="331">
        <v>0.01</v>
      </c>
      <c r="F243" s="122"/>
      <c r="G243" s="122"/>
      <c r="H243" s="122"/>
      <c r="I243" s="122"/>
      <c r="J243" s="122"/>
      <c r="K243" s="122"/>
      <c r="L243" s="122"/>
      <c r="M243" s="122"/>
      <c r="N243" s="122"/>
      <c r="O243" s="122"/>
      <c r="P243" s="122"/>
      <c r="Q243" s="122"/>
      <c r="R243" s="122"/>
      <c r="S243" s="122"/>
      <c r="T243" s="122"/>
      <c r="U243" s="122"/>
      <c r="V243" s="279">
        <f t="shared" si="34"/>
        <v>0.01</v>
      </c>
      <c r="W243" s="280">
        <f t="shared" si="35"/>
        <v>0.91</v>
      </c>
      <c r="X243" s="183">
        <f t="shared" si="36"/>
        <v>50</v>
      </c>
    </row>
    <row r="244" spans="1:24" s="157" customFormat="1" ht="15.95" customHeight="1" x14ac:dyDescent="0.25">
      <c r="A244" s="206">
        <v>13</v>
      </c>
      <c r="B244" s="329" t="s">
        <v>448</v>
      </c>
      <c r="C244" s="330">
        <v>11100096314</v>
      </c>
      <c r="D244" s="135">
        <v>0.9</v>
      </c>
      <c r="E244" s="331">
        <v>0.01</v>
      </c>
      <c r="F244" s="122"/>
      <c r="G244" s="122"/>
      <c r="H244" s="122"/>
      <c r="I244" s="122"/>
      <c r="J244" s="122"/>
      <c r="K244" s="332">
        <v>0.02</v>
      </c>
      <c r="L244" s="122"/>
      <c r="M244" s="122"/>
      <c r="N244" s="122"/>
      <c r="O244" s="122"/>
      <c r="P244" s="122"/>
      <c r="Q244" s="122"/>
      <c r="R244" s="122"/>
      <c r="S244" s="122"/>
      <c r="T244" s="122"/>
      <c r="U244" s="122"/>
      <c r="V244" s="279">
        <f t="shared" si="34"/>
        <v>0.03</v>
      </c>
      <c r="W244" s="280">
        <f t="shared" si="35"/>
        <v>0.93</v>
      </c>
      <c r="X244" s="183">
        <f t="shared" si="36"/>
        <v>50</v>
      </c>
    </row>
    <row r="245" spans="1:24" s="157" customFormat="1" ht="15.95" customHeight="1" x14ac:dyDescent="0.25">
      <c r="A245" s="206">
        <v>14</v>
      </c>
      <c r="B245" s="329" t="s">
        <v>704</v>
      </c>
      <c r="C245" s="330">
        <v>11100082588</v>
      </c>
      <c r="D245" s="135">
        <v>0.9</v>
      </c>
      <c r="E245" s="331">
        <v>0.01</v>
      </c>
      <c r="F245" s="122"/>
      <c r="G245" s="122"/>
      <c r="H245" s="122"/>
      <c r="I245" s="122"/>
      <c r="J245" s="122"/>
      <c r="K245" s="332">
        <v>0.02</v>
      </c>
      <c r="L245" s="122"/>
      <c r="M245" s="122"/>
      <c r="N245" s="122"/>
      <c r="O245" s="122"/>
      <c r="P245" s="122"/>
      <c r="Q245" s="122"/>
      <c r="R245" s="122"/>
      <c r="S245" s="122"/>
      <c r="T245" s="122"/>
      <c r="U245" s="122"/>
      <c r="V245" s="279">
        <f t="shared" si="34"/>
        <v>0.03</v>
      </c>
      <c r="W245" s="280">
        <f t="shared" si="35"/>
        <v>0.93</v>
      </c>
      <c r="X245" s="183">
        <f t="shared" si="36"/>
        <v>50</v>
      </c>
    </row>
    <row r="246" spans="1:24" s="157" customFormat="1" ht="15.95" customHeight="1" x14ac:dyDescent="0.25">
      <c r="A246" s="206">
        <v>15</v>
      </c>
      <c r="B246" s="329" t="s">
        <v>449</v>
      </c>
      <c r="C246" s="330">
        <v>11100110135</v>
      </c>
      <c r="D246" s="135">
        <v>0.9</v>
      </c>
      <c r="E246" s="331">
        <v>0.01</v>
      </c>
      <c r="F246" s="122"/>
      <c r="G246" s="122"/>
      <c r="H246" s="122"/>
      <c r="I246" s="122"/>
      <c r="J246" s="122"/>
      <c r="K246" s="122"/>
      <c r="L246" s="122"/>
      <c r="M246" s="122"/>
      <c r="N246" s="122"/>
      <c r="O246" s="122"/>
      <c r="P246" s="122"/>
      <c r="Q246" s="122"/>
      <c r="R246" s="122"/>
      <c r="S246" s="122"/>
      <c r="T246" s="332">
        <v>0.02</v>
      </c>
      <c r="U246" s="122"/>
      <c r="V246" s="279">
        <f t="shared" si="34"/>
        <v>0.03</v>
      </c>
      <c r="W246" s="280">
        <f t="shared" si="35"/>
        <v>0.93</v>
      </c>
      <c r="X246" s="183">
        <f t="shared" si="36"/>
        <v>50</v>
      </c>
    </row>
    <row r="247" spans="1:24" s="157" customFormat="1" ht="15.95" customHeight="1" x14ac:dyDescent="0.25">
      <c r="A247" s="206">
        <v>16</v>
      </c>
      <c r="B247" s="329" t="s">
        <v>450</v>
      </c>
      <c r="C247" s="330">
        <v>11100109985</v>
      </c>
      <c r="D247" s="135">
        <v>0.9</v>
      </c>
      <c r="E247" s="331">
        <v>0.01</v>
      </c>
      <c r="F247" s="331">
        <v>0.01</v>
      </c>
      <c r="G247" s="122"/>
      <c r="H247" s="122"/>
      <c r="I247" s="122"/>
      <c r="J247" s="122"/>
      <c r="K247" s="122"/>
      <c r="L247" s="122"/>
      <c r="M247" s="122"/>
      <c r="N247" s="122"/>
      <c r="O247" s="332"/>
      <c r="P247" s="331">
        <v>0.01</v>
      </c>
      <c r="Q247" s="122"/>
      <c r="R247" s="122"/>
      <c r="S247" s="122"/>
      <c r="T247" s="332">
        <v>0.02</v>
      </c>
      <c r="U247" s="122"/>
      <c r="V247" s="279">
        <f t="shared" si="34"/>
        <v>0.05</v>
      </c>
      <c r="W247" s="280">
        <f t="shared" si="35"/>
        <v>0.95000000000000007</v>
      </c>
      <c r="X247" s="183">
        <f t="shared" si="36"/>
        <v>60</v>
      </c>
    </row>
    <row r="248" spans="1:24" s="157" customFormat="1" ht="15.95" customHeight="1" x14ac:dyDescent="0.25">
      <c r="A248" s="206">
        <v>17</v>
      </c>
      <c r="B248" s="329" t="s">
        <v>703</v>
      </c>
      <c r="C248" s="330">
        <v>11100110126</v>
      </c>
      <c r="D248" s="135">
        <v>0.9</v>
      </c>
      <c r="E248" s="331">
        <v>0.01</v>
      </c>
      <c r="F248" s="122"/>
      <c r="G248" s="122"/>
      <c r="H248" s="122"/>
      <c r="I248" s="122"/>
      <c r="J248" s="122"/>
      <c r="K248" s="122"/>
      <c r="L248" s="122"/>
      <c r="M248" s="122"/>
      <c r="N248" s="122"/>
      <c r="O248" s="122"/>
      <c r="P248" s="122"/>
      <c r="Q248" s="122"/>
      <c r="R248" s="122"/>
      <c r="S248" s="122"/>
      <c r="T248" s="122"/>
      <c r="U248" s="122"/>
      <c r="V248" s="279">
        <f t="shared" si="34"/>
        <v>0.01</v>
      </c>
      <c r="W248" s="280">
        <f t="shared" si="35"/>
        <v>0.91</v>
      </c>
      <c r="X248" s="183">
        <f t="shared" si="36"/>
        <v>50</v>
      </c>
    </row>
    <row r="249" spans="1:24" s="157" customFormat="1" ht="15.95" customHeight="1" x14ac:dyDescent="0.25">
      <c r="A249" s="206">
        <v>18</v>
      </c>
      <c r="B249" s="329" t="s">
        <v>451</v>
      </c>
      <c r="C249" s="330">
        <v>21100001269</v>
      </c>
      <c r="D249" s="135">
        <v>0.9</v>
      </c>
      <c r="E249" s="331"/>
      <c r="F249" s="122"/>
      <c r="G249" s="122"/>
      <c r="H249" s="122"/>
      <c r="I249" s="122"/>
      <c r="J249" s="122"/>
      <c r="K249" s="122"/>
      <c r="L249" s="122"/>
      <c r="M249" s="122"/>
      <c r="N249" s="122"/>
      <c r="O249" s="122"/>
      <c r="P249" s="122"/>
      <c r="Q249" s="122"/>
      <c r="R249" s="122"/>
      <c r="S249" s="122"/>
      <c r="T249" s="122"/>
      <c r="U249" s="122"/>
      <c r="V249" s="279">
        <f t="shared" si="34"/>
        <v>0</v>
      </c>
      <c r="W249" s="280">
        <f t="shared" si="35"/>
        <v>0.9</v>
      </c>
      <c r="X249" s="183">
        <f t="shared" si="36"/>
        <v>50</v>
      </c>
    </row>
    <row r="250" spans="1:24" s="157" customFormat="1" ht="15.95" customHeight="1" x14ac:dyDescent="0.25">
      <c r="A250" s="206">
        <v>19</v>
      </c>
      <c r="B250" s="329" t="s">
        <v>452</v>
      </c>
      <c r="C250" s="330">
        <v>21100001259</v>
      </c>
      <c r="D250" s="135">
        <v>0.9</v>
      </c>
      <c r="E250" s="331">
        <v>0.01</v>
      </c>
      <c r="F250" s="122"/>
      <c r="G250" s="122"/>
      <c r="H250" s="122"/>
      <c r="I250" s="122"/>
      <c r="J250" s="122"/>
      <c r="K250" s="122"/>
      <c r="L250" s="122"/>
      <c r="M250" s="122"/>
      <c r="N250" s="122"/>
      <c r="O250" s="122"/>
      <c r="P250" s="122"/>
      <c r="Q250" s="122"/>
      <c r="R250" s="122"/>
      <c r="S250" s="122"/>
      <c r="T250" s="122"/>
      <c r="U250" s="122"/>
      <c r="V250" s="279">
        <f t="shared" si="34"/>
        <v>0.01</v>
      </c>
      <c r="W250" s="280">
        <f t="shared" si="35"/>
        <v>0.91</v>
      </c>
      <c r="X250" s="183">
        <f t="shared" si="36"/>
        <v>50</v>
      </c>
    </row>
    <row r="251" spans="1:24" s="157" customFormat="1" ht="15.95" customHeight="1" x14ac:dyDescent="0.25">
      <c r="A251" s="206">
        <v>20</v>
      </c>
      <c r="B251" s="329" t="s">
        <v>453</v>
      </c>
      <c r="C251" s="330">
        <v>11100000748</v>
      </c>
      <c r="D251" s="135">
        <v>0.9</v>
      </c>
      <c r="E251" s="331">
        <v>0.01</v>
      </c>
      <c r="F251" s="122"/>
      <c r="G251" s="122"/>
      <c r="H251" s="122"/>
      <c r="I251" s="122"/>
      <c r="J251" s="122"/>
      <c r="K251" s="122"/>
      <c r="L251" s="122"/>
      <c r="M251" s="122"/>
      <c r="N251" s="122"/>
      <c r="O251" s="122"/>
      <c r="P251" s="122"/>
      <c r="Q251" s="122"/>
      <c r="R251" s="122"/>
      <c r="S251" s="122"/>
      <c r="T251" s="332">
        <v>0.02</v>
      </c>
      <c r="U251" s="122"/>
      <c r="V251" s="279">
        <f t="shared" si="34"/>
        <v>0.03</v>
      </c>
      <c r="W251" s="280">
        <f t="shared" si="35"/>
        <v>0.93</v>
      </c>
      <c r="X251" s="183">
        <f t="shared" si="36"/>
        <v>50</v>
      </c>
    </row>
    <row r="252" spans="1:24" s="157" customFormat="1" ht="15.95" customHeight="1" x14ac:dyDescent="0.25">
      <c r="A252" s="206">
        <v>21</v>
      </c>
      <c r="B252" s="329" t="s">
        <v>454</v>
      </c>
      <c r="C252" s="330">
        <v>11100000738</v>
      </c>
      <c r="D252" s="135">
        <v>0.9</v>
      </c>
      <c r="E252" s="331">
        <v>0.01</v>
      </c>
      <c r="F252" s="122"/>
      <c r="G252" s="122"/>
      <c r="H252" s="122"/>
      <c r="I252" s="122"/>
      <c r="J252" s="122"/>
      <c r="K252" s="122"/>
      <c r="L252" s="122"/>
      <c r="M252" s="122"/>
      <c r="N252" s="122"/>
      <c r="O252" s="122"/>
      <c r="P252" s="122"/>
      <c r="Q252" s="122"/>
      <c r="R252" s="122"/>
      <c r="S252" s="122"/>
      <c r="T252" s="122"/>
      <c r="U252" s="122"/>
      <c r="V252" s="279">
        <f t="shared" si="34"/>
        <v>0.01</v>
      </c>
      <c r="W252" s="280">
        <f t="shared" si="35"/>
        <v>0.91</v>
      </c>
      <c r="X252" s="183">
        <f t="shared" si="36"/>
        <v>50</v>
      </c>
    </row>
    <row r="253" spans="1:24" s="157" customFormat="1" ht="15.95" customHeight="1" x14ac:dyDescent="0.25">
      <c r="A253" s="206">
        <v>22</v>
      </c>
      <c r="B253" s="329" t="s">
        <v>455</v>
      </c>
      <c r="C253" s="330">
        <v>51200002068</v>
      </c>
      <c r="D253" s="135">
        <v>0.9</v>
      </c>
      <c r="E253" s="331">
        <v>0.01</v>
      </c>
      <c r="F253" s="122"/>
      <c r="G253" s="332">
        <v>0.02</v>
      </c>
      <c r="H253" s="122"/>
      <c r="I253" s="122"/>
      <c r="J253" s="122"/>
      <c r="K253" s="122"/>
      <c r="L253" s="122"/>
      <c r="M253" s="122"/>
      <c r="N253" s="122"/>
      <c r="O253" s="122"/>
      <c r="P253" s="122"/>
      <c r="Q253" s="122"/>
      <c r="R253" s="122"/>
      <c r="S253" s="122"/>
      <c r="T253" s="122"/>
      <c r="U253" s="122"/>
      <c r="V253" s="279">
        <f t="shared" si="34"/>
        <v>0.03</v>
      </c>
      <c r="W253" s="280">
        <f t="shared" si="35"/>
        <v>0.93</v>
      </c>
      <c r="X253" s="183">
        <f t="shared" si="36"/>
        <v>50</v>
      </c>
    </row>
    <row r="254" spans="1:24" s="157" customFormat="1" ht="15.95" customHeight="1" x14ac:dyDescent="0.25">
      <c r="A254" s="206">
        <v>23</v>
      </c>
      <c r="B254" s="329" t="s">
        <v>456</v>
      </c>
      <c r="C254" s="330">
        <v>11100000724</v>
      </c>
      <c r="D254" s="135">
        <v>0.9</v>
      </c>
      <c r="E254" s="331"/>
      <c r="F254" s="122"/>
      <c r="G254" s="122"/>
      <c r="H254" s="122"/>
      <c r="I254" s="122"/>
      <c r="J254" s="122"/>
      <c r="K254" s="332">
        <v>0.02</v>
      </c>
      <c r="L254" s="122"/>
      <c r="M254" s="122"/>
      <c r="N254" s="122"/>
      <c r="O254" s="122"/>
      <c r="P254" s="122"/>
      <c r="Q254" s="122"/>
      <c r="R254" s="122"/>
      <c r="S254" s="122"/>
      <c r="T254" s="122"/>
      <c r="U254" s="122"/>
      <c r="V254" s="279">
        <f t="shared" si="34"/>
        <v>0.02</v>
      </c>
      <c r="W254" s="280">
        <f t="shared" si="35"/>
        <v>0.92</v>
      </c>
      <c r="X254" s="183">
        <f t="shared" si="36"/>
        <v>50</v>
      </c>
    </row>
    <row r="255" spans="1:24" s="157" customFormat="1" ht="15.95" customHeight="1" x14ac:dyDescent="0.25">
      <c r="A255" s="206">
        <v>24</v>
      </c>
      <c r="B255" s="329" t="s">
        <v>457</v>
      </c>
      <c r="C255" s="330">
        <v>80400000647</v>
      </c>
      <c r="D255" s="135">
        <v>0.9</v>
      </c>
      <c r="E255" s="331">
        <v>0.01</v>
      </c>
      <c r="F255" s="122"/>
      <c r="G255" s="122"/>
      <c r="H255" s="122"/>
      <c r="I255" s="122"/>
      <c r="J255" s="122"/>
      <c r="K255" s="332">
        <v>0.02</v>
      </c>
      <c r="L255" s="122"/>
      <c r="M255" s="122"/>
      <c r="N255" s="122"/>
      <c r="O255" s="122"/>
      <c r="P255" s="122"/>
      <c r="Q255" s="122"/>
      <c r="R255" s="122"/>
      <c r="S255" s="122"/>
      <c r="T255" s="122"/>
      <c r="U255" s="122"/>
      <c r="V255" s="279">
        <f t="shared" si="34"/>
        <v>0.03</v>
      </c>
      <c r="W255" s="280">
        <f t="shared" si="35"/>
        <v>0.93</v>
      </c>
      <c r="X255" s="183">
        <f t="shared" si="36"/>
        <v>50</v>
      </c>
    </row>
    <row r="256" spans="1:24" s="157" customFormat="1" ht="15.95" customHeight="1" x14ac:dyDescent="0.25">
      <c r="A256" s="206">
        <v>25</v>
      </c>
      <c r="B256" s="335" t="s">
        <v>458</v>
      </c>
      <c r="C256" s="330">
        <v>11100000739</v>
      </c>
      <c r="D256" s="135">
        <v>0.9</v>
      </c>
      <c r="E256" s="331">
        <v>0.01</v>
      </c>
      <c r="F256" s="122"/>
      <c r="G256" s="122"/>
      <c r="H256" s="122"/>
      <c r="I256" s="122"/>
      <c r="J256" s="122"/>
      <c r="K256" s="332">
        <v>0.02</v>
      </c>
      <c r="L256" s="122"/>
      <c r="M256" s="122"/>
      <c r="N256" s="122"/>
      <c r="O256" s="332"/>
      <c r="P256" s="122"/>
      <c r="Q256" s="332">
        <v>0.02</v>
      </c>
      <c r="R256" s="122"/>
      <c r="S256" s="122"/>
      <c r="T256" s="122"/>
      <c r="U256" s="122"/>
      <c r="V256" s="279">
        <f t="shared" si="34"/>
        <v>0.05</v>
      </c>
      <c r="W256" s="280">
        <f t="shared" si="35"/>
        <v>0.95000000000000007</v>
      </c>
      <c r="X256" s="183">
        <f t="shared" si="36"/>
        <v>60</v>
      </c>
    </row>
    <row r="257" spans="1:24" s="157" customFormat="1" ht="15.95" customHeight="1" x14ac:dyDescent="0.25">
      <c r="A257" s="206">
        <v>26</v>
      </c>
      <c r="B257" s="335" t="s">
        <v>460</v>
      </c>
      <c r="C257" s="330">
        <v>81000000911</v>
      </c>
      <c r="D257" s="135">
        <v>0.9</v>
      </c>
      <c r="E257" s="331">
        <v>0.01</v>
      </c>
      <c r="F257" s="331">
        <v>0.01</v>
      </c>
      <c r="G257" s="122"/>
      <c r="H257" s="122"/>
      <c r="I257" s="122"/>
      <c r="J257" s="122"/>
      <c r="K257" s="122"/>
      <c r="L257" s="122"/>
      <c r="M257" s="122"/>
      <c r="N257" s="122"/>
      <c r="O257" s="122"/>
      <c r="P257" s="122"/>
      <c r="Q257" s="122"/>
      <c r="R257" s="122"/>
      <c r="S257" s="122"/>
      <c r="T257" s="122"/>
      <c r="U257" s="122"/>
      <c r="V257" s="279">
        <f t="shared" si="34"/>
        <v>0.02</v>
      </c>
      <c r="W257" s="280">
        <f t="shared" si="35"/>
        <v>0.92</v>
      </c>
      <c r="X257" s="183">
        <f t="shared" si="36"/>
        <v>50</v>
      </c>
    </row>
    <row r="258" spans="1:24" s="157" customFormat="1" ht="15.95" customHeight="1" x14ac:dyDescent="0.25">
      <c r="A258" s="206">
        <v>27</v>
      </c>
      <c r="B258" s="329" t="s">
        <v>459</v>
      </c>
      <c r="C258" s="330">
        <v>90400000059</v>
      </c>
      <c r="D258" s="135">
        <v>0.9</v>
      </c>
      <c r="E258" s="331">
        <v>0.01</v>
      </c>
      <c r="F258" s="122"/>
      <c r="G258" s="122"/>
      <c r="H258" s="122"/>
      <c r="I258" s="122"/>
      <c r="J258" s="122"/>
      <c r="K258" s="332">
        <v>0.02</v>
      </c>
      <c r="L258" s="122"/>
      <c r="M258" s="122"/>
      <c r="N258" s="122"/>
      <c r="O258" s="332"/>
      <c r="P258" s="122"/>
      <c r="Q258" s="332">
        <v>0.02</v>
      </c>
      <c r="R258" s="122"/>
      <c r="S258" s="122"/>
      <c r="T258" s="122"/>
      <c r="U258" s="122"/>
      <c r="V258" s="279">
        <f t="shared" si="34"/>
        <v>0.05</v>
      </c>
      <c r="W258" s="280">
        <f t="shared" si="35"/>
        <v>0.95000000000000007</v>
      </c>
      <c r="X258" s="183">
        <f t="shared" si="36"/>
        <v>60</v>
      </c>
    </row>
    <row r="259" spans="1:24" s="130" customFormat="1" ht="15.75" x14ac:dyDescent="0.25">
      <c r="A259" s="336" t="s">
        <v>414</v>
      </c>
      <c r="B259" s="337" t="s">
        <v>415</v>
      </c>
      <c r="C259" s="128"/>
      <c r="D259" s="129"/>
      <c r="F259" s="131"/>
      <c r="G259" s="131"/>
      <c r="H259" s="131"/>
      <c r="I259" s="131"/>
      <c r="J259" s="131"/>
      <c r="K259" s="131"/>
      <c r="L259" s="131"/>
      <c r="M259" s="131"/>
      <c r="N259" s="131"/>
      <c r="O259" s="131"/>
      <c r="P259" s="131"/>
      <c r="Q259" s="131"/>
      <c r="R259" s="131"/>
      <c r="S259" s="131"/>
      <c r="T259" s="131"/>
      <c r="U259" s="131"/>
    </row>
    <row r="260" spans="1:24" s="130" customFormat="1" ht="16.5" x14ac:dyDescent="0.25">
      <c r="A260" s="132">
        <v>1</v>
      </c>
      <c r="B260" s="278" t="s">
        <v>156</v>
      </c>
      <c r="C260" s="145">
        <v>11100000713</v>
      </c>
      <c r="D260" s="135">
        <v>0.9</v>
      </c>
      <c r="E260" s="138"/>
      <c r="F260" s="138">
        <v>0.01</v>
      </c>
      <c r="G260" s="138">
        <v>0.01</v>
      </c>
      <c r="H260" s="138">
        <v>0.03</v>
      </c>
      <c r="I260" s="138">
        <v>0.02</v>
      </c>
      <c r="J260" s="138"/>
      <c r="K260" s="138"/>
      <c r="L260" s="138"/>
      <c r="M260" s="138"/>
      <c r="N260" s="138"/>
      <c r="O260" s="138">
        <v>0.02</v>
      </c>
      <c r="P260" s="138">
        <v>0.02</v>
      </c>
      <c r="Q260" s="138">
        <v>0.02</v>
      </c>
      <c r="R260" s="138">
        <v>0.02</v>
      </c>
      <c r="S260" s="138">
        <v>0.02</v>
      </c>
      <c r="T260" s="138"/>
      <c r="U260" s="138"/>
      <c r="V260" s="279">
        <f t="shared" ref="V260:V289" si="37">IF(SUM(E260:N260)&gt;5%,5%,SUM(E260:N260))+IF(SUM(O260:U260)&gt;5%,5%,SUM(O260:U260))</f>
        <v>0.1</v>
      </c>
      <c r="W260" s="280">
        <f t="shared" ref="W260:W289" si="38">D260+V260</f>
        <v>1</v>
      </c>
      <c r="X260" s="183">
        <f t="shared" si="36"/>
        <v>60</v>
      </c>
    </row>
    <row r="261" spans="1:24" s="130" customFormat="1" ht="16.5" x14ac:dyDescent="0.25">
      <c r="A261" s="132">
        <f>A260+1</f>
        <v>2</v>
      </c>
      <c r="B261" s="278" t="s">
        <v>158</v>
      </c>
      <c r="C261" s="145">
        <v>11100000722</v>
      </c>
      <c r="D261" s="135">
        <v>0.9</v>
      </c>
      <c r="E261" s="138"/>
      <c r="F261" s="138"/>
      <c r="G261" s="138"/>
      <c r="H261" s="122">
        <v>1.4999999999999999E-2</v>
      </c>
      <c r="I261" s="138">
        <v>0.01</v>
      </c>
      <c r="J261" s="138"/>
      <c r="K261" s="138"/>
      <c r="L261" s="138"/>
      <c r="M261" s="138"/>
      <c r="N261" s="138"/>
      <c r="O261" s="138">
        <v>0.02</v>
      </c>
      <c r="P261" s="138">
        <v>0.02</v>
      </c>
      <c r="Q261" s="138">
        <v>0.02</v>
      </c>
      <c r="R261" s="138">
        <v>0.02</v>
      </c>
      <c r="S261" s="138">
        <v>0.02</v>
      </c>
      <c r="T261" s="138"/>
      <c r="U261" s="138"/>
      <c r="V261" s="279">
        <f t="shared" si="37"/>
        <v>7.5000000000000011E-2</v>
      </c>
      <c r="W261" s="280">
        <f t="shared" si="38"/>
        <v>0.97500000000000009</v>
      </c>
      <c r="X261" s="183">
        <f t="shared" si="36"/>
        <v>60</v>
      </c>
    </row>
    <row r="262" spans="1:24" s="130" customFormat="1" ht="16.5" x14ac:dyDescent="0.25">
      <c r="A262" s="132">
        <f>A261+1</f>
        <v>3</v>
      </c>
      <c r="B262" s="278" t="s">
        <v>157</v>
      </c>
      <c r="C262" s="145">
        <v>11100000775</v>
      </c>
      <c r="D262" s="135">
        <v>0.9</v>
      </c>
      <c r="E262" s="138"/>
      <c r="F262" s="138"/>
      <c r="G262" s="138"/>
      <c r="H262" s="122">
        <v>1.4999999999999999E-2</v>
      </c>
      <c r="I262" s="138">
        <v>0.02</v>
      </c>
      <c r="J262" s="138"/>
      <c r="K262" s="138"/>
      <c r="L262" s="138"/>
      <c r="M262" s="138"/>
      <c r="N262" s="138"/>
      <c r="O262" s="138">
        <v>0.01</v>
      </c>
      <c r="P262" s="138"/>
      <c r="Q262" s="138">
        <v>0.02</v>
      </c>
      <c r="R262" s="138"/>
      <c r="S262" s="138">
        <v>0.02</v>
      </c>
      <c r="T262" s="138"/>
      <c r="U262" s="138"/>
      <c r="V262" s="279">
        <f t="shared" si="37"/>
        <v>8.5000000000000006E-2</v>
      </c>
      <c r="W262" s="280">
        <f t="shared" si="38"/>
        <v>0.98499999999999999</v>
      </c>
      <c r="X262" s="183">
        <f t="shared" si="36"/>
        <v>60</v>
      </c>
    </row>
    <row r="263" spans="1:24" s="130" customFormat="1" ht="16.5" x14ac:dyDescent="0.25">
      <c r="A263" s="132">
        <f>A262+1</f>
        <v>4</v>
      </c>
      <c r="B263" s="278" t="s">
        <v>159</v>
      </c>
      <c r="C263" s="145">
        <v>11100071848</v>
      </c>
      <c r="D263" s="135">
        <v>0.9</v>
      </c>
      <c r="E263" s="138"/>
      <c r="F263" s="138"/>
      <c r="G263" s="138"/>
      <c r="H263" s="122">
        <v>1.4999999999999999E-2</v>
      </c>
      <c r="I263" s="138">
        <v>0.02</v>
      </c>
      <c r="J263" s="138"/>
      <c r="K263" s="138"/>
      <c r="L263" s="138"/>
      <c r="M263" s="138"/>
      <c r="N263" s="138"/>
      <c r="O263" s="138">
        <v>0.02</v>
      </c>
      <c r="P263" s="138">
        <v>0.02</v>
      </c>
      <c r="Q263" s="138">
        <v>0.02</v>
      </c>
      <c r="R263" s="138">
        <v>0.02</v>
      </c>
      <c r="S263" s="138"/>
      <c r="T263" s="138"/>
      <c r="U263" s="138"/>
      <c r="V263" s="279">
        <f t="shared" si="37"/>
        <v>8.5000000000000006E-2</v>
      </c>
      <c r="W263" s="280">
        <f t="shared" si="38"/>
        <v>0.98499999999999999</v>
      </c>
      <c r="X263" s="183">
        <f t="shared" si="36"/>
        <v>60</v>
      </c>
    </row>
    <row r="264" spans="1:24" s="130" customFormat="1" ht="16.5" x14ac:dyDescent="0.25">
      <c r="A264" s="132">
        <f t="shared" ref="A264:A289" si="39">A263+1</f>
        <v>5</v>
      </c>
      <c r="B264" s="161" t="s">
        <v>160</v>
      </c>
      <c r="C264" s="145">
        <v>11100000797</v>
      </c>
      <c r="D264" s="135">
        <v>0.9</v>
      </c>
      <c r="E264" s="138">
        <v>0.01</v>
      </c>
      <c r="F264" s="138"/>
      <c r="G264" s="138"/>
      <c r="H264" s="138"/>
      <c r="I264" s="138"/>
      <c r="J264" s="138"/>
      <c r="K264" s="138"/>
      <c r="L264" s="138"/>
      <c r="M264" s="138"/>
      <c r="N264" s="138"/>
      <c r="O264" s="138"/>
      <c r="P264" s="138"/>
      <c r="Q264" s="138"/>
      <c r="R264" s="138"/>
      <c r="S264" s="138"/>
      <c r="T264" s="138"/>
      <c r="U264" s="138"/>
      <c r="V264" s="279">
        <f t="shared" si="37"/>
        <v>0.01</v>
      </c>
      <c r="W264" s="280">
        <f t="shared" si="38"/>
        <v>0.91</v>
      </c>
      <c r="X264" s="183">
        <f t="shared" si="36"/>
        <v>50</v>
      </c>
    </row>
    <row r="265" spans="1:24" s="130" customFormat="1" ht="16.5" x14ac:dyDescent="0.25">
      <c r="A265" s="132">
        <f t="shared" si="39"/>
        <v>6</v>
      </c>
      <c r="B265" s="278" t="s">
        <v>184</v>
      </c>
      <c r="C265" s="145">
        <v>80500002218</v>
      </c>
      <c r="D265" s="135">
        <v>0.9</v>
      </c>
      <c r="E265" s="138">
        <v>0.01</v>
      </c>
      <c r="F265" s="138"/>
      <c r="G265" s="138"/>
      <c r="H265" s="138"/>
      <c r="I265" s="138">
        <v>0.01</v>
      </c>
      <c r="J265" s="138"/>
      <c r="K265" s="138"/>
      <c r="L265" s="138"/>
      <c r="M265" s="138"/>
      <c r="N265" s="138"/>
      <c r="O265" s="138">
        <v>0.01</v>
      </c>
      <c r="P265" s="138">
        <v>0.02</v>
      </c>
      <c r="Q265" s="138"/>
      <c r="R265" s="138"/>
      <c r="S265" s="138">
        <v>0.02</v>
      </c>
      <c r="T265" s="138"/>
      <c r="U265" s="138"/>
      <c r="V265" s="279">
        <f t="shared" si="37"/>
        <v>7.0000000000000007E-2</v>
      </c>
      <c r="W265" s="280">
        <f t="shared" si="38"/>
        <v>0.97</v>
      </c>
      <c r="X265" s="183">
        <f t="shared" si="36"/>
        <v>60</v>
      </c>
    </row>
    <row r="266" spans="1:24" s="130" customFormat="1" ht="16.5" x14ac:dyDescent="0.25">
      <c r="A266" s="132">
        <f t="shared" si="39"/>
        <v>7</v>
      </c>
      <c r="B266" s="161" t="s">
        <v>161</v>
      </c>
      <c r="C266" s="145">
        <v>20500005408</v>
      </c>
      <c r="D266" s="135">
        <v>0.9</v>
      </c>
      <c r="E266" s="138">
        <v>0.01</v>
      </c>
      <c r="F266" s="138"/>
      <c r="G266" s="138"/>
      <c r="H266" s="138"/>
      <c r="I266" s="138"/>
      <c r="J266" s="138"/>
      <c r="K266" s="138"/>
      <c r="L266" s="138"/>
      <c r="M266" s="138"/>
      <c r="N266" s="138"/>
      <c r="O266" s="138"/>
      <c r="P266" s="138"/>
      <c r="Q266" s="138">
        <v>0.01</v>
      </c>
      <c r="R266" s="138"/>
      <c r="S266" s="138"/>
      <c r="T266" s="138"/>
      <c r="U266" s="138"/>
      <c r="V266" s="279">
        <f t="shared" si="37"/>
        <v>0.02</v>
      </c>
      <c r="W266" s="280">
        <f t="shared" si="38"/>
        <v>0.92</v>
      </c>
      <c r="X266" s="183">
        <f t="shared" si="36"/>
        <v>50</v>
      </c>
    </row>
    <row r="267" spans="1:24" s="130" customFormat="1" ht="16.5" x14ac:dyDescent="0.25">
      <c r="A267" s="132">
        <f t="shared" si="39"/>
        <v>8</v>
      </c>
      <c r="B267" s="161" t="s">
        <v>162</v>
      </c>
      <c r="C267" s="145">
        <v>11100082510</v>
      </c>
      <c r="D267" s="135">
        <v>0.9</v>
      </c>
      <c r="E267" s="138">
        <v>0.01</v>
      </c>
      <c r="F267" s="138"/>
      <c r="G267" s="138"/>
      <c r="H267" s="138"/>
      <c r="I267" s="138">
        <v>0.01</v>
      </c>
      <c r="J267" s="138"/>
      <c r="K267" s="138"/>
      <c r="L267" s="138"/>
      <c r="M267" s="138">
        <v>0.02</v>
      </c>
      <c r="N267" s="138"/>
      <c r="O267" s="138"/>
      <c r="P267" s="138"/>
      <c r="Q267" s="138"/>
      <c r="R267" s="138"/>
      <c r="S267" s="138"/>
      <c r="T267" s="138"/>
      <c r="U267" s="138"/>
      <c r="V267" s="279">
        <f t="shared" si="37"/>
        <v>0.04</v>
      </c>
      <c r="W267" s="280">
        <f t="shared" si="38"/>
        <v>0.94000000000000006</v>
      </c>
      <c r="X267" s="183">
        <f t="shared" si="36"/>
        <v>50</v>
      </c>
    </row>
    <row r="268" spans="1:24" s="130" customFormat="1" ht="16.5" x14ac:dyDescent="0.25">
      <c r="A268" s="132">
        <f t="shared" si="39"/>
        <v>9</v>
      </c>
      <c r="B268" s="278" t="s">
        <v>163</v>
      </c>
      <c r="C268" s="145">
        <v>11100119655</v>
      </c>
      <c r="D268" s="135">
        <v>0.9</v>
      </c>
      <c r="E268" s="138">
        <v>0.01</v>
      </c>
      <c r="F268" s="138"/>
      <c r="G268" s="138"/>
      <c r="H268" s="122">
        <v>1.4999999999999999E-2</v>
      </c>
      <c r="I268" s="138">
        <v>0.02</v>
      </c>
      <c r="J268" s="138"/>
      <c r="K268" s="138"/>
      <c r="L268" s="138"/>
      <c r="M268" s="138"/>
      <c r="N268" s="138"/>
      <c r="O268" s="138">
        <v>0.02</v>
      </c>
      <c r="P268" s="138">
        <v>0.02</v>
      </c>
      <c r="Q268" s="138">
        <v>0.01</v>
      </c>
      <c r="R268" s="138">
        <v>0.02</v>
      </c>
      <c r="S268" s="138">
        <v>0.02</v>
      </c>
      <c r="T268" s="138"/>
      <c r="U268" s="138"/>
      <c r="V268" s="279">
        <f t="shared" si="37"/>
        <v>9.5000000000000001E-2</v>
      </c>
      <c r="W268" s="280">
        <f t="shared" si="38"/>
        <v>0.995</v>
      </c>
      <c r="X268" s="183">
        <f t="shared" si="36"/>
        <v>60</v>
      </c>
    </row>
    <row r="269" spans="1:24" s="130" customFormat="1" ht="16.5" x14ac:dyDescent="0.25">
      <c r="A269" s="132">
        <f t="shared" si="39"/>
        <v>10</v>
      </c>
      <c r="B269" s="161" t="s">
        <v>165</v>
      </c>
      <c r="C269" s="145">
        <v>11100000778</v>
      </c>
      <c r="D269" s="135">
        <v>0.9</v>
      </c>
      <c r="E269" s="138"/>
      <c r="F269" s="138"/>
      <c r="G269" s="138"/>
      <c r="H269" s="138">
        <v>0.01</v>
      </c>
      <c r="I269" s="138"/>
      <c r="J269" s="138"/>
      <c r="K269" s="138">
        <v>0.02</v>
      </c>
      <c r="L269" s="138"/>
      <c r="M269" s="138"/>
      <c r="N269" s="138"/>
      <c r="O269" s="138"/>
      <c r="P269" s="138"/>
      <c r="Q269" s="138">
        <v>0.02</v>
      </c>
      <c r="R269" s="138"/>
      <c r="S269" s="138"/>
      <c r="T269" s="138"/>
      <c r="U269" s="138"/>
      <c r="V269" s="279">
        <f t="shared" si="37"/>
        <v>0.05</v>
      </c>
      <c r="W269" s="280">
        <f t="shared" si="38"/>
        <v>0.95000000000000007</v>
      </c>
      <c r="X269" s="183">
        <f t="shared" si="36"/>
        <v>60</v>
      </c>
    </row>
    <row r="270" spans="1:24" s="130" customFormat="1" ht="16.5" x14ac:dyDescent="0.25">
      <c r="A270" s="132">
        <f t="shared" si="39"/>
        <v>11</v>
      </c>
      <c r="B270" s="278" t="s">
        <v>166</v>
      </c>
      <c r="C270" s="145">
        <v>11100000747</v>
      </c>
      <c r="D270" s="135">
        <v>0.9</v>
      </c>
      <c r="E270" s="138">
        <v>0.01</v>
      </c>
      <c r="F270" s="138"/>
      <c r="G270" s="138"/>
      <c r="H270" s="138"/>
      <c r="I270" s="138"/>
      <c r="J270" s="138"/>
      <c r="K270" s="138"/>
      <c r="L270" s="138"/>
      <c r="M270" s="138">
        <v>0.02</v>
      </c>
      <c r="N270" s="138"/>
      <c r="O270" s="138"/>
      <c r="P270" s="138"/>
      <c r="Q270" s="138">
        <v>0.01</v>
      </c>
      <c r="R270" s="138"/>
      <c r="S270" s="138">
        <v>0.02</v>
      </c>
      <c r="T270" s="138"/>
      <c r="U270" s="138"/>
      <c r="V270" s="279">
        <f t="shared" si="37"/>
        <v>0.06</v>
      </c>
      <c r="W270" s="280">
        <f t="shared" si="38"/>
        <v>0.96</v>
      </c>
      <c r="X270" s="183">
        <f t="shared" si="36"/>
        <v>60</v>
      </c>
    </row>
    <row r="271" spans="1:24" s="130" customFormat="1" ht="16.5" x14ac:dyDescent="0.25">
      <c r="A271" s="132">
        <f t="shared" si="39"/>
        <v>12</v>
      </c>
      <c r="B271" s="278" t="s">
        <v>167</v>
      </c>
      <c r="C271" s="145">
        <v>11100062586</v>
      </c>
      <c r="D271" s="135">
        <v>0.9</v>
      </c>
      <c r="E271" s="138">
        <v>0.01</v>
      </c>
      <c r="F271" s="138"/>
      <c r="G271" s="138"/>
      <c r="H271" s="138"/>
      <c r="I271" s="138">
        <v>0.02</v>
      </c>
      <c r="J271" s="138"/>
      <c r="K271" s="138"/>
      <c r="L271" s="138"/>
      <c r="M271" s="138"/>
      <c r="N271" s="138"/>
      <c r="O271" s="138">
        <v>0.02</v>
      </c>
      <c r="P271" s="138"/>
      <c r="Q271" s="138"/>
      <c r="R271" s="138">
        <v>0.02</v>
      </c>
      <c r="S271" s="138">
        <v>0.02</v>
      </c>
      <c r="T271" s="138"/>
      <c r="U271" s="138"/>
      <c r="V271" s="279">
        <f t="shared" si="37"/>
        <v>0.08</v>
      </c>
      <c r="W271" s="280">
        <f t="shared" si="38"/>
        <v>0.98</v>
      </c>
      <c r="X271" s="183">
        <f t="shared" si="36"/>
        <v>60</v>
      </c>
    </row>
    <row r="272" spans="1:24" s="130" customFormat="1" ht="16.5" x14ac:dyDescent="0.25">
      <c r="A272" s="132">
        <f t="shared" si="39"/>
        <v>13</v>
      </c>
      <c r="B272" s="161" t="s">
        <v>168</v>
      </c>
      <c r="C272" s="145">
        <v>11100000719</v>
      </c>
      <c r="D272" s="135">
        <v>0.9</v>
      </c>
      <c r="E272" s="138">
        <v>0.01</v>
      </c>
      <c r="F272" s="138"/>
      <c r="G272" s="138"/>
      <c r="H272" s="138"/>
      <c r="I272" s="138"/>
      <c r="J272" s="138"/>
      <c r="K272" s="138"/>
      <c r="L272" s="138"/>
      <c r="M272" s="138"/>
      <c r="N272" s="138"/>
      <c r="O272" s="138"/>
      <c r="P272" s="138"/>
      <c r="Q272" s="138"/>
      <c r="R272" s="138"/>
      <c r="S272" s="138">
        <v>0.02</v>
      </c>
      <c r="T272" s="138"/>
      <c r="U272" s="138"/>
      <c r="V272" s="279">
        <f t="shared" si="37"/>
        <v>0.03</v>
      </c>
      <c r="W272" s="280">
        <f t="shared" si="38"/>
        <v>0.93</v>
      </c>
      <c r="X272" s="183">
        <f t="shared" si="36"/>
        <v>50</v>
      </c>
    </row>
    <row r="273" spans="1:24" s="130" customFormat="1" ht="16.5" x14ac:dyDescent="0.25">
      <c r="A273" s="132">
        <f t="shared" si="39"/>
        <v>14</v>
      </c>
      <c r="B273" s="161" t="s">
        <v>169</v>
      </c>
      <c r="C273" s="145">
        <v>11100000786</v>
      </c>
      <c r="D273" s="135">
        <v>0.9</v>
      </c>
      <c r="E273" s="138">
        <v>0.01</v>
      </c>
      <c r="F273" s="138"/>
      <c r="G273" s="138"/>
      <c r="H273" s="138"/>
      <c r="I273" s="138"/>
      <c r="J273" s="138"/>
      <c r="K273" s="138"/>
      <c r="L273" s="138"/>
      <c r="M273" s="138"/>
      <c r="N273" s="138"/>
      <c r="O273" s="138"/>
      <c r="P273" s="138"/>
      <c r="Q273" s="138"/>
      <c r="R273" s="138"/>
      <c r="S273" s="138">
        <v>0.02</v>
      </c>
      <c r="T273" s="138"/>
      <c r="U273" s="138"/>
      <c r="V273" s="279">
        <f t="shared" si="37"/>
        <v>0.03</v>
      </c>
      <c r="W273" s="280">
        <f t="shared" si="38"/>
        <v>0.93</v>
      </c>
      <c r="X273" s="183">
        <f t="shared" si="36"/>
        <v>50</v>
      </c>
    </row>
    <row r="274" spans="1:24" s="130" customFormat="1" ht="16.5" x14ac:dyDescent="0.25">
      <c r="A274" s="132">
        <f t="shared" si="39"/>
        <v>15</v>
      </c>
      <c r="B274" s="161" t="s">
        <v>170</v>
      </c>
      <c r="C274" s="145">
        <v>20500004676</v>
      </c>
      <c r="D274" s="135">
        <v>0.9</v>
      </c>
      <c r="E274" s="138">
        <v>0.01</v>
      </c>
      <c r="F274" s="138"/>
      <c r="G274" s="138"/>
      <c r="H274" s="138"/>
      <c r="I274" s="138"/>
      <c r="J274" s="138"/>
      <c r="K274" s="138"/>
      <c r="L274" s="138"/>
      <c r="M274" s="138"/>
      <c r="N274" s="138"/>
      <c r="O274" s="138"/>
      <c r="P274" s="138"/>
      <c r="Q274" s="138">
        <v>0.01</v>
      </c>
      <c r="R274" s="138"/>
      <c r="S274" s="138">
        <v>0.02</v>
      </c>
      <c r="T274" s="138"/>
      <c r="U274" s="138"/>
      <c r="V274" s="279">
        <f t="shared" si="37"/>
        <v>0.04</v>
      </c>
      <c r="W274" s="280">
        <f t="shared" si="38"/>
        <v>0.94000000000000006</v>
      </c>
      <c r="X274" s="183">
        <f t="shared" si="36"/>
        <v>50</v>
      </c>
    </row>
    <row r="275" spans="1:24" s="130" customFormat="1" ht="16.5" x14ac:dyDescent="0.25">
      <c r="A275" s="132">
        <f t="shared" si="39"/>
        <v>16</v>
      </c>
      <c r="B275" s="161" t="s">
        <v>171</v>
      </c>
      <c r="C275" s="145">
        <v>11100075983</v>
      </c>
      <c r="D275" s="135">
        <v>0.9</v>
      </c>
      <c r="E275" s="138">
        <v>0.01</v>
      </c>
      <c r="F275" s="138"/>
      <c r="G275" s="138"/>
      <c r="H275" s="138"/>
      <c r="I275" s="138"/>
      <c r="J275" s="138"/>
      <c r="K275" s="138"/>
      <c r="L275" s="138"/>
      <c r="M275" s="138"/>
      <c r="N275" s="138"/>
      <c r="O275" s="138"/>
      <c r="P275" s="138"/>
      <c r="Q275" s="138"/>
      <c r="R275" s="138"/>
      <c r="S275" s="138">
        <v>0.02</v>
      </c>
      <c r="T275" s="138"/>
      <c r="U275" s="138"/>
      <c r="V275" s="279">
        <f t="shared" si="37"/>
        <v>0.03</v>
      </c>
      <c r="W275" s="280">
        <f t="shared" si="38"/>
        <v>0.93</v>
      </c>
      <c r="X275" s="183">
        <f t="shared" si="36"/>
        <v>50</v>
      </c>
    </row>
    <row r="276" spans="1:24" s="130" customFormat="1" ht="16.5" x14ac:dyDescent="0.25">
      <c r="A276" s="132">
        <f t="shared" si="39"/>
        <v>17</v>
      </c>
      <c r="B276" s="161" t="s">
        <v>172</v>
      </c>
      <c r="C276" s="145" t="s">
        <v>505</v>
      </c>
      <c r="D276" s="135">
        <v>0.9</v>
      </c>
      <c r="E276" s="138">
        <v>0.01</v>
      </c>
      <c r="F276" s="138"/>
      <c r="G276" s="138"/>
      <c r="H276" s="138"/>
      <c r="I276" s="138"/>
      <c r="J276" s="138"/>
      <c r="K276" s="138"/>
      <c r="L276" s="138"/>
      <c r="M276" s="138"/>
      <c r="N276" s="138"/>
      <c r="O276" s="138"/>
      <c r="P276" s="138"/>
      <c r="Q276" s="138">
        <v>0.01</v>
      </c>
      <c r="R276" s="138"/>
      <c r="S276" s="138">
        <v>0.02</v>
      </c>
      <c r="T276" s="138"/>
      <c r="U276" s="138"/>
      <c r="V276" s="279">
        <f t="shared" si="37"/>
        <v>0.04</v>
      </c>
      <c r="W276" s="280">
        <f t="shared" si="38"/>
        <v>0.94000000000000006</v>
      </c>
      <c r="X276" s="183">
        <f t="shared" si="36"/>
        <v>50</v>
      </c>
    </row>
    <row r="277" spans="1:24" s="130" customFormat="1" ht="16.5" x14ac:dyDescent="0.25">
      <c r="A277" s="132">
        <f t="shared" si="39"/>
        <v>18</v>
      </c>
      <c r="B277" s="161" t="s">
        <v>173</v>
      </c>
      <c r="C277" s="145" t="s">
        <v>506</v>
      </c>
      <c r="D277" s="135">
        <v>0.9</v>
      </c>
      <c r="E277" s="138">
        <v>0.01</v>
      </c>
      <c r="F277" s="138"/>
      <c r="G277" s="138"/>
      <c r="H277" s="138"/>
      <c r="I277" s="138"/>
      <c r="J277" s="138"/>
      <c r="K277" s="138"/>
      <c r="L277" s="138"/>
      <c r="M277" s="138"/>
      <c r="N277" s="138"/>
      <c r="O277" s="138"/>
      <c r="P277" s="138"/>
      <c r="Q277" s="138"/>
      <c r="R277" s="138"/>
      <c r="S277" s="138"/>
      <c r="T277" s="138"/>
      <c r="U277" s="138"/>
      <c r="V277" s="279">
        <f t="shared" si="37"/>
        <v>0.01</v>
      </c>
      <c r="W277" s="280">
        <f t="shared" si="38"/>
        <v>0.91</v>
      </c>
      <c r="X277" s="183">
        <f t="shared" si="36"/>
        <v>50</v>
      </c>
    </row>
    <row r="278" spans="1:24" s="130" customFormat="1" ht="16.5" x14ac:dyDescent="0.25">
      <c r="A278" s="132">
        <f t="shared" si="39"/>
        <v>19</v>
      </c>
      <c r="B278" s="161" t="s">
        <v>174</v>
      </c>
      <c r="C278" s="281" t="s">
        <v>507</v>
      </c>
      <c r="D278" s="135">
        <v>0.9</v>
      </c>
      <c r="E278" s="138"/>
      <c r="F278" s="138"/>
      <c r="G278" s="138"/>
      <c r="H278" s="138"/>
      <c r="I278" s="138"/>
      <c r="J278" s="138"/>
      <c r="K278" s="138"/>
      <c r="L278" s="138"/>
      <c r="M278" s="138"/>
      <c r="N278" s="138"/>
      <c r="O278" s="138"/>
      <c r="P278" s="138"/>
      <c r="Q278" s="138"/>
      <c r="R278" s="138"/>
      <c r="S278" s="138"/>
      <c r="T278" s="138"/>
      <c r="U278" s="138"/>
      <c r="V278" s="279">
        <f t="shared" si="37"/>
        <v>0</v>
      </c>
      <c r="W278" s="280">
        <f t="shared" si="38"/>
        <v>0.9</v>
      </c>
      <c r="X278" s="183">
        <f t="shared" si="36"/>
        <v>50</v>
      </c>
    </row>
    <row r="279" spans="1:24" s="130" customFormat="1" ht="16.5" x14ac:dyDescent="0.25">
      <c r="A279" s="132">
        <f t="shared" si="39"/>
        <v>20</v>
      </c>
      <c r="B279" s="161" t="s">
        <v>175</v>
      </c>
      <c r="C279" s="145">
        <v>11100000783</v>
      </c>
      <c r="D279" s="135">
        <v>0.9</v>
      </c>
      <c r="E279" s="138">
        <v>0.01</v>
      </c>
      <c r="F279" s="138"/>
      <c r="G279" s="138"/>
      <c r="H279" s="138"/>
      <c r="I279" s="138">
        <v>0.01</v>
      </c>
      <c r="J279" s="138"/>
      <c r="K279" s="138"/>
      <c r="L279" s="138"/>
      <c r="M279" s="138"/>
      <c r="N279" s="138"/>
      <c r="O279" s="138"/>
      <c r="P279" s="138"/>
      <c r="Q279" s="138">
        <v>0.01</v>
      </c>
      <c r="R279" s="138"/>
      <c r="S279" s="138">
        <v>0.02</v>
      </c>
      <c r="T279" s="138"/>
      <c r="U279" s="138"/>
      <c r="V279" s="279">
        <f t="shared" si="37"/>
        <v>0.05</v>
      </c>
      <c r="W279" s="280">
        <f t="shared" si="38"/>
        <v>0.95000000000000007</v>
      </c>
      <c r="X279" s="183">
        <f t="shared" si="36"/>
        <v>60</v>
      </c>
    </row>
    <row r="280" spans="1:24" s="130" customFormat="1" ht="16.5" x14ac:dyDescent="0.25">
      <c r="A280" s="132">
        <f t="shared" si="39"/>
        <v>21</v>
      </c>
      <c r="B280" s="161" t="s">
        <v>176</v>
      </c>
      <c r="C280" s="145">
        <v>11100000779</v>
      </c>
      <c r="D280" s="135">
        <v>0.9</v>
      </c>
      <c r="E280" s="138">
        <v>0.01</v>
      </c>
      <c r="F280" s="138"/>
      <c r="G280" s="138"/>
      <c r="H280" s="138"/>
      <c r="I280" s="138"/>
      <c r="J280" s="138"/>
      <c r="K280" s="138"/>
      <c r="L280" s="138"/>
      <c r="M280" s="138"/>
      <c r="N280" s="138"/>
      <c r="O280" s="138"/>
      <c r="P280" s="138"/>
      <c r="Q280" s="138"/>
      <c r="R280" s="138"/>
      <c r="S280" s="138"/>
      <c r="T280" s="138"/>
      <c r="U280" s="138"/>
      <c r="V280" s="279">
        <f t="shared" si="37"/>
        <v>0.01</v>
      </c>
      <c r="W280" s="280">
        <f t="shared" si="38"/>
        <v>0.91</v>
      </c>
      <c r="X280" s="183">
        <f t="shared" si="36"/>
        <v>50</v>
      </c>
    </row>
    <row r="281" spans="1:24" s="130" customFormat="1" ht="16.5" x14ac:dyDescent="0.25">
      <c r="A281" s="132">
        <f t="shared" si="39"/>
        <v>22</v>
      </c>
      <c r="B281" s="161" t="s">
        <v>177</v>
      </c>
      <c r="C281" s="145">
        <v>11100000793</v>
      </c>
      <c r="D281" s="135">
        <v>0.9</v>
      </c>
      <c r="E281" s="138">
        <v>0.01</v>
      </c>
      <c r="F281" s="138"/>
      <c r="G281" s="138"/>
      <c r="H281" s="138"/>
      <c r="I281" s="138"/>
      <c r="J281" s="138"/>
      <c r="K281" s="138"/>
      <c r="L281" s="138"/>
      <c r="M281" s="138"/>
      <c r="N281" s="138"/>
      <c r="O281" s="138"/>
      <c r="P281" s="138"/>
      <c r="Q281" s="138">
        <v>0.01</v>
      </c>
      <c r="R281" s="138"/>
      <c r="S281" s="138">
        <v>0.02</v>
      </c>
      <c r="T281" s="138"/>
      <c r="U281" s="138"/>
      <c r="V281" s="279">
        <f t="shared" si="37"/>
        <v>0.04</v>
      </c>
      <c r="W281" s="280">
        <f t="shared" si="38"/>
        <v>0.94000000000000006</v>
      </c>
      <c r="X281" s="183">
        <f t="shared" si="36"/>
        <v>50</v>
      </c>
    </row>
    <row r="282" spans="1:24" s="130" customFormat="1" ht="16.5" x14ac:dyDescent="0.25">
      <c r="A282" s="132">
        <f t="shared" si="39"/>
        <v>23</v>
      </c>
      <c r="B282" s="278" t="s">
        <v>178</v>
      </c>
      <c r="C282" s="145">
        <v>11100119664</v>
      </c>
      <c r="D282" s="135">
        <v>0.9</v>
      </c>
      <c r="E282" s="138">
        <v>0.01</v>
      </c>
      <c r="F282" s="138"/>
      <c r="G282" s="138"/>
      <c r="H282" s="138"/>
      <c r="I282" s="138">
        <v>0.01</v>
      </c>
      <c r="J282" s="138"/>
      <c r="K282" s="138"/>
      <c r="L282" s="138"/>
      <c r="M282" s="138">
        <v>0.02</v>
      </c>
      <c r="N282" s="138"/>
      <c r="O282" s="138"/>
      <c r="P282" s="138"/>
      <c r="Q282" s="138"/>
      <c r="R282" s="138"/>
      <c r="S282" s="138">
        <v>0.02</v>
      </c>
      <c r="T282" s="138"/>
      <c r="U282" s="138"/>
      <c r="V282" s="279">
        <f t="shared" si="37"/>
        <v>0.06</v>
      </c>
      <c r="W282" s="280">
        <f t="shared" si="38"/>
        <v>0.96</v>
      </c>
      <c r="X282" s="183">
        <f t="shared" si="36"/>
        <v>60</v>
      </c>
    </row>
    <row r="283" spans="1:24" s="130" customFormat="1" ht="16.5" x14ac:dyDescent="0.25">
      <c r="A283" s="132">
        <f t="shared" si="39"/>
        <v>24</v>
      </c>
      <c r="B283" s="278" t="s">
        <v>179</v>
      </c>
      <c r="C283" s="145">
        <v>11100000787</v>
      </c>
      <c r="D283" s="135">
        <v>0.9</v>
      </c>
      <c r="E283" s="138">
        <v>0.01</v>
      </c>
      <c r="F283" s="138"/>
      <c r="G283" s="138"/>
      <c r="H283" s="138"/>
      <c r="I283" s="138">
        <v>0.02</v>
      </c>
      <c r="J283" s="138"/>
      <c r="K283" s="138"/>
      <c r="L283" s="138"/>
      <c r="M283" s="138">
        <v>0.02</v>
      </c>
      <c r="N283" s="138"/>
      <c r="O283" s="138"/>
      <c r="P283" s="138"/>
      <c r="Q283" s="138"/>
      <c r="R283" s="138"/>
      <c r="S283" s="138">
        <v>0.02</v>
      </c>
      <c r="T283" s="138"/>
      <c r="U283" s="138"/>
      <c r="V283" s="279">
        <f t="shared" si="37"/>
        <v>7.0000000000000007E-2</v>
      </c>
      <c r="W283" s="280">
        <f t="shared" si="38"/>
        <v>0.97</v>
      </c>
      <c r="X283" s="183">
        <f t="shared" si="36"/>
        <v>60</v>
      </c>
    </row>
    <row r="284" spans="1:24" s="130" customFormat="1" ht="16.5" x14ac:dyDescent="0.25">
      <c r="A284" s="132">
        <f t="shared" si="39"/>
        <v>25</v>
      </c>
      <c r="B284" s="278" t="s">
        <v>180</v>
      </c>
      <c r="C284" s="145">
        <v>11100000716</v>
      </c>
      <c r="D284" s="135">
        <v>0.9</v>
      </c>
      <c r="E284" s="138">
        <v>0.01</v>
      </c>
      <c r="F284" s="138"/>
      <c r="G284" s="138"/>
      <c r="H284" s="122">
        <v>1.4999999999999999E-2</v>
      </c>
      <c r="I284" s="122"/>
      <c r="J284" s="138"/>
      <c r="K284" s="138"/>
      <c r="L284" s="138"/>
      <c r="M284" s="138">
        <v>0.02</v>
      </c>
      <c r="N284" s="138"/>
      <c r="O284" s="138"/>
      <c r="P284" s="138"/>
      <c r="Q284" s="138">
        <v>0.02</v>
      </c>
      <c r="R284" s="138"/>
      <c r="S284" s="138">
        <v>0.02</v>
      </c>
      <c r="T284" s="138"/>
      <c r="U284" s="138"/>
      <c r="V284" s="279">
        <f t="shared" si="37"/>
        <v>8.4999999999999992E-2</v>
      </c>
      <c r="W284" s="280">
        <f t="shared" si="38"/>
        <v>0.98499999999999999</v>
      </c>
      <c r="X284" s="183">
        <f t="shared" si="36"/>
        <v>60</v>
      </c>
    </row>
    <row r="285" spans="1:24" s="130" customFormat="1" ht="16.5" x14ac:dyDescent="0.25">
      <c r="A285" s="132">
        <f t="shared" si="39"/>
        <v>26</v>
      </c>
      <c r="B285" s="161" t="s">
        <v>181</v>
      </c>
      <c r="C285" s="145">
        <v>11100066953</v>
      </c>
      <c r="D285" s="135">
        <v>0.9</v>
      </c>
      <c r="E285" s="138">
        <v>0.01</v>
      </c>
      <c r="F285" s="138"/>
      <c r="G285" s="138"/>
      <c r="H285" s="138"/>
      <c r="I285" s="138"/>
      <c r="J285" s="138"/>
      <c r="K285" s="138"/>
      <c r="L285" s="138"/>
      <c r="M285" s="138">
        <v>0.02</v>
      </c>
      <c r="N285" s="138"/>
      <c r="O285" s="138"/>
      <c r="P285" s="138"/>
      <c r="Q285" s="138">
        <v>0.01</v>
      </c>
      <c r="R285" s="138"/>
      <c r="S285" s="138"/>
      <c r="T285" s="138"/>
      <c r="U285" s="138"/>
      <c r="V285" s="279">
        <f t="shared" si="37"/>
        <v>0.04</v>
      </c>
      <c r="W285" s="280">
        <f t="shared" si="38"/>
        <v>0.94000000000000006</v>
      </c>
      <c r="X285" s="183">
        <f t="shared" si="36"/>
        <v>50</v>
      </c>
    </row>
    <row r="286" spans="1:24" s="130" customFormat="1" ht="16.5" x14ac:dyDescent="0.25">
      <c r="A286" s="132">
        <f t="shared" si="39"/>
        <v>27</v>
      </c>
      <c r="B286" s="278" t="s">
        <v>182</v>
      </c>
      <c r="C286" s="145">
        <v>51200001010</v>
      </c>
      <c r="D286" s="135">
        <v>0.9</v>
      </c>
      <c r="E286" s="138">
        <v>0.01</v>
      </c>
      <c r="F286" s="138"/>
      <c r="G286" s="138"/>
      <c r="H286" s="138"/>
      <c r="I286" s="138">
        <v>0.02</v>
      </c>
      <c r="J286" s="138">
        <v>0.02</v>
      </c>
      <c r="K286" s="138"/>
      <c r="L286" s="138"/>
      <c r="M286" s="138"/>
      <c r="N286" s="138"/>
      <c r="O286" s="138"/>
      <c r="P286" s="138"/>
      <c r="Q286" s="138">
        <v>0.02</v>
      </c>
      <c r="R286" s="138">
        <v>0.02</v>
      </c>
      <c r="S286" s="138">
        <v>0.02</v>
      </c>
      <c r="T286" s="138"/>
      <c r="U286" s="138"/>
      <c r="V286" s="279">
        <f t="shared" si="37"/>
        <v>0.1</v>
      </c>
      <c r="W286" s="280">
        <f t="shared" si="38"/>
        <v>1</v>
      </c>
      <c r="X286" s="183">
        <f t="shared" si="36"/>
        <v>60</v>
      </c>
    </row>
    <row r="287" spans="1:24" s="130" customFormat="1" ht="16.5" x14ac:dyDescent="0.25">
      <c r="A287" s="132">
        <f t="shared" si="39"/>
        <v>28</v>
      </c>
      <c r="B287" s="278" t="s">
        <v>185</v>
      </c>
      <c r="C287" s="145">
        <v>80600000436</v>
      </c>
      <c r="D287" s="135">
        <v>0.9</v>
      </c>
      <c r="E287" s="138">
        <v>0.01</v>
      </c>
      <c r="F287" s="138"/>
      <c r="G287" s="138"/>
      <c r="H287" s="138"/>
      <c r="I287" s="138">
        <v>0.02</v>
      </c>
      <c r="J287" s="138"/>
      <c r="K287" s="138"/>
      <c r="L287" s="138"/>
      <c r="M287" s="138"/>
      <c r="N287" s="138"/>
      <c r="O287" s="138">
        <v>0.01</v>
      </c>
      <c r="P287" s="138"/>
      <c r="Q287" s="138"/>
      <c r="R287" s="138"/>
      <c r="S287" s="138">
        <v>0.02</v>
      </c>
      <c r="T287" s="138"/>
      <c r="U287" s="138"/>
      <c r="V287" s="279">
        <f t="shared" si="37"/>
        <v>0.06</v>
      </c>
      <c r="W287" s="280">
        <f t="shared" si="38"/>
        <v>0.96</v>
      </c>
      <c r="X287" s="183">
        <f t="shared" si="36"/>
        <v>60</v>
      </c>
    </row>
    <row r="288" spans="1:24" s="130" customFormat="1" ht="16.5" x14ac:dyDescent="0.25">
      <c r="A288" s="132">
        <f t="shared" si="39"/>
        <v>29</v>
      </c>
      <c r="B288" s="161" t="s">
        <v>183</v>
      </c>
      <c r="C288" s="145">
        <v>11100000708</v>
      </c>
      <c r="D288" s="135">
        <v>0.9</v>
      </c>
      <c r="E288" s="138">
        <v>0.01</v>
      </c>
      <c r="F288" s="138"/>
      <c r="G288" s="138"/>
      <c r="H288" s="138"/>
      <c r="I288" s="138"/>
      <c r="J288" s="138"/>
      <c r="K288" s="138"/>
      <c r="L288" s="138"/>
      <c r="M288" s="138"/>
      <c r="N288" s="138"/>
      <c r="O288" s="138"/>
      <c r="P288" s="138"/>
      <c r="Q288" s="138"/>
      <c r="R288" s="138"/>
      <c r="S288" s="138">
        <v>0.02</v>
      </c>
      <c r="T288" s="138"/>
      <c r="U288" s="138"/>
      <c r="V288" s="279">
        <f t="shared" si="37"/>
        <v>0.03</v>
      </c>
      <c r="W288" s="280">
        <f t="shared" si="38"/>
        <v>0.93</v>
      </c>
      <c r="X288" s="183">
        <f t="shared" si="36"/>
        <v>50</v>
      </c>
    </row>
    <row r="289" spans="1:24" s="130" customFormat="1" ht="16.5" x14ac:dyDescent="0.25">
      <c r="A289" s="132">
        <f t="shared" si="39"/>
        <v>30</v>
      </c>
      <c r="B289" s="278" t="s">
        <v>186</v>
      </c>
      <c r="C289" s="145">
        <v>90100000741</v>
      </c>
      <c r="D289" s="135">
        <v>0.9</v>
      </c>
      <c r="E289" s="138">
        <v>0.01</v>
      </c>
      <c r="F289" s="138"/>
      <c r="G289" s="138"/>
      <c r="H289" s="138"/>
      <c r="I289" s="138">
        <v>0.01</v>
      </c>
      <c r="J289" s="138"/>
      <c r="K289" s="138"/>
      <c r="L289" s="138"/>
      <c r="M289" s="138"/>
      <c r="N289" s="138"/>
      <c r="O289" s="138"/>
      <c r="P289" s="138"/>
      <c r="Q289" s="138"/>
      <c r="R289" s="138">
        <v>0.02</v>
      </c>
      <c r="S289" s="138">
        <v>0.02</v>
      </c>
      <c r="T289" s="138"/>
      <c r="U289" s="138"/>
      <c r="V289" s="279">
        <f t="shared" si="37"/>
        <v>0.06</v>
      </c>
      <c r="W289" s="280">
        <f t="shared" si="38"/>
        <v>0.96</v>
      </c>
      <c r="X289" s="183">
        <f t="shared" si="36"/>
        <v>60</v>
      </c>
    </row>
    <row r="290" spans="1:24" s="130" customFormat="1" ht="15.75" x14ac:dyDescent="0.25">
      <c r="A290" s="184" t="s">
        <v>416</v>
      </c>
      <c r="B290" s="284" t="s">
        <v>417</v>
      </c>
      <c r="C290" s="285"/>
      <c r="D290" s="129"/>
      <c r="F290" s="131"/>
      <c r="G290" s="131"/>
      <c r="H290" s="131"/>
      <c r="I290" s="131"/>
      <c r="J290" s="131"/>
      <c r="K290" s="131"/>
      <c r="L290" s="131"/>
      <c r="M290" s="131"/>
      <c r="N290" s="131"/>
      <c r="O290" s="131"/>
      <c r="P290" s="131"/>
      <c r="Q290" s="131"/>
      <c r="R290" s="131"/>
      <c r="S290" s="131"/>
      <c r="T290" s="131"/>
      <c r="U290" s="131"/>
    </row>
    <row r="291" spans="1:24" s="130" customFormat="1" ht="16.5" x14ac:dyDescent="0.25">
      <c r="A291" s="132" t="s">
        <v>16</v>
      </c>
      <c r="B291" s="286" t="s">
        <v>667</v>
      </c>
      <c r="C291" s="145">
        <v>11100000776</v>
      </c>
      <c r="D291" s="135">
        <v>0.9</v>
      </c>
      <c r="E291" s="122">
        <v>0.01</v>
      </c>
      <c r="F291" s="122">
        <v>0.01</v>
      </c>
      <c r="G291" s="122"/>
      <c r="H291" s="122"/>
      <c r="I291" s="122">
        <v>0.02</v>
      </c>
      <c r="J291" s="122"/>
      <c r="K291" s="122"/>
      <c r="L291" s="122"/>
      <c r="M291" s="122">
        <v>0.02</v>
      </c>
      <c r="N291" s="122">
        <v>0.02</v>
      </c>
      <c r="O291" s="122">
        <v>0.02</v>
      </c>
      <c r="P291" s="122">
        <v>0.02</v>
      </c>
      <c r="Q291" s="122"/>
      <c r="R291" s="122"/>
      <c r="S291" s="122"/>
      <c r="T291" s="122"/>
      <c r="U291" s="122"/>
      <c r="V291" s="156">
        <f t="shared" ref="V291:V310" si="40">IF(SUM(E291:N291)&gt;5%,5%,SUM(E291:N291))+IF(SUM(O291:U291)&gt;5%,5%,SUM(O291:U291))</f>
        <v>0.09</v>
      </c>
      <c r="W291" s="141">
        <f t="shared" ref="W291:W310" si="41">D291+V291</f>
        <v>0.99</v>
      </c>
      <c r="X291" s="142">
        <f>IF(95%&lt;=W291,60,IF(AND(90%&lt;=W291,W291&lt;95%),50,IF(AND(80%&lt;=W291,W291&lt;90%),40,IF(AND(75%&lt;=W291,W291&lt;80%),30,IF(AND(70%&lt;=W291,W291&lt;75%),20,IF(W291&lt;70%,0,""))))))</f>
        <v>60</v>
      </c>
    </row>
    <row r="292" spans="1:24" s="130" customFormat="1" ht="16.5" x14ac:dyDescent="0.25">
      <c r="A292" s="132" t="s">
        <v>17</v>
      </c>
      <c r="B292" s="286" t="s">
        <v>187</v>
      </c>
      <c r="C292" s="145">
        <v>21100001291</v>
      </c>
      <c r="D292" s="135">
        <v>0.9</v>
      </c>
      <c r="E292" s="122">
        <v>0.01</v>
      </c>
      <c r="F292" s="122"/>
      <c r="G292" s="122"/>
      <c r="H292" s="122"/>
      <c r="I292" s="122"/>
      <c r="J292" s="122"/>
      <c r="K292" s="122"/>
      <c r="L292" s="122"/>
      <c r="M292" s="122"/>
      <c r="N292" s="122"/>
      <c r="O292" s="122">
        <v>0.02</v>
      </c>
      <c r="P292" s="122">
        <v>0.02</v>
      </c>
      <c r="Q292" s="122"/>
      <c r="R292" s="122"/>
      <c r="S292" s="122"/>
      <c r="T292" s="122"/>
      <c r="U292" s="122"/>
      <c r="V292" s="156">
        <f t="shared" si="40"/>
        <v>0.05</v>
      </c>
      <c r="W292" s="141">
        <f t="shared" si="41"/>
        <v>0.95000000000000007</v>
      </c>
      <c r="X292" s="142">
        <f t="shared" ref="X292:X310" si="42">IF(95%&lt;=W292,60,IF(AND(90%&lt;=W292,W292&lt;95%),50,IF(AND(80%&lt;=W292,W292&lt;90%),40,IF(AND(75%&lt;=W292,W292&lt;80%),30,IF(AND(70%&lt;=W292,W292&lt;75%),20,IF(W292&lt;70%,0,""))))))</f>
        <v>60</v>
      </c>
    </row>
    <row r="293" spans="1:24" s="130" customFormat="1" ht="16.5" x14ac:dyDescent="0.25">
      <c r="A293" s="132" t="s">
        <v>18</v>
      </c>
      <c r="B293" s="286" t="s">
        <v>188</v>
      </c>
      <c r="C293" s="145">
        <v>11100119658</v>
      </c>
      <c r="D293" s="135">
        <v>0.9</v>
      </c>
      <c r="E293" s="122">
        <v>0.01</v>
      </c>
      <c r="F293" s="122"/>
      <c r="G293" s="122"/>
      <c r="H293" s="122"/>
      <c r="I293" s="122"/>
      <c r="J293" s="122"/>
      <c r="K293" s="122"/>
      <c r="L293" s="122"/>
      <c r="M293" s="122"/>
      <c r="N293" s="122"/>
      <c r="O293" s="122">
        <v>0.02</v>
      </c>
      <c r="P293" s="122">
        <v>0.02</v>
      </c>
      <c r="Q293" s="122"/>
      <c r="R293" s="122"/>
      <c r="S293" s="122"/>
      <c r="T293" s="122"/>
      <c r="U293" s="122"/>
      <c r="V293" s="156">
        <f t="shared" si="40"/>
        <v>0.05</v>
      </c>
      <c r="W293" s="141">
        <f t="shared" si="41"/>
        <v>0.95000000000000007</v>
      </c>
      <c r="X293" s="142">
        <f t="shared" si="42"/>
        <v>60</v>
      </c>
    </row>
    <row r="294" spans="1:24" s="130" customFormat="1" ht="16.5" x14ac:dyDescent="0.25">
      <c r="A294" s="132" t="s">
        <v>19</v>
      </c>
      <c r="B294" s="286" t="s">
        <v>189</v>
      </c>
      <c r="C294" s="145" t="s">
        <v>508</v>
      </c>
      <c r="D294" s="135">
        <v>0.9</v>
      </c>
      <c r="E294" s="122">
        <v>0.01</v>
      </c>
      <c r="F294" s="122"/>
      <c r="G294" s="122"/>
      <c r="H294" s="122"/>
      <c r="I294" s="122"/>
      <c r="J294" s="122"/>
      <c r="K294" s="122"/>
      <c r="L294" s="122"/>
      <c r="M294" s="122"/>
      <c r="N294" s="122"/>
      <c r="O294" s="122">
        <v>0.02</v>
      </c>
      <c r="P294" s="122">
        <v>0.02</v>
      </c>
      <c r="Q294" s="122"/>
      <c r="R294" s="122"/>
      <c r="S294" s="122"/>
      <c r="T294" s="122"/>
      <c r="U294" s="122"/>
      <c r="V294" s="156">
        <f t="shared" si="40"/>
        <v>0.05</v>
      </c>
      <c r="W294" s="141">
        <f t="shared" si="41"/>
        <v>0.95000000000000007</v>
      </c>
      <c r="X294" s="142">
        <f t="shared" si="42"/>
        <v>60</v>
      </c>
    </row>
    <row r="295" spans="1:24" s="130" customFormat="1" ht="16.5" x14ac:dyDescent="0.25">
      <c r="A295" s="132" t="s">
        <v>20</v>
      </c>
      <c r="B295" s="286" t="s">
        <v>190</v>
      </c>
      <c r="C295" s="145">
        <v>11100110117</v>
      </c>
      <c r="D295" s="135">
        <v>0.9</v>
      </c>
      <c r="E295" s="122">
        <v>0.01</v>
      </c>
      <c r="F295" s="122">
        <v>0.01</v>
      </c>
      <c r="G295" s="122"/>
      <c r="H295" s="122"/>
      <c r="I295" s="122"/>
      <c r="J295" s="122"/>
      <c r="K295" s="122"/>
      <c r="L295" s="122"/>
      <c r="M295" s="122"/>
      <c r="N295" s="122"/>
      <c r="O295" s="122">
        <v>0.02</v>
      </c>
      <c r="P295" s="122">
        <v>0.02</v>
      </c>
      <c r="Q295" s="122"/>
      <c r="R295" s="122"/>
      <c r="S295" s="122"/>
      <c r="T295" s="122"/>
      <c r="U295" s="122"/>
      <c r="V295" s="156">
        <f t="shared" si="40"/>
        <v>0.06</v>
      </c>
      <c r="W295" s="141">
        <f t="shared" si="41"/>
        <v>0.96</v>
      </c>
      <c r="X295" s="142">
        <f t="shared" si="42"/>
        <v>60</v>
      </c>
    </row>
    <row r="296" spans="1:24" s="130" customFormat="1" ht="16.5" x14ac:dyDescent="0.25">
      <c r="A296" s="132" t="s">
        <v>21</v>
      </c>
      <c r="B296" s="286" t="s">
        <v>191</v>
      </c>
      <c r="C296" s="145" t="s">
        <v>509</v>
      </c>
      <c r="D296" s="135">
        <v>0.9</v>
      </c>
      <c r="E296" s="122">
        <v>0.01</v>
      </c>
      <c r="F296" s="122">
        <v>0.01</v>
      </c>
      <c r="G296" s="122"/>
      <c r="H296" s="122"/>
      <c r="I296" s="122"/>
      <c r="J296" s="122"/>
      <c r="K296" s="122"/>
      <c r="L296" s="122"/>
      <c r="M296" s="122"/>
      <c r="N296" s="122"/>
      <c r="O296" s="122">
        <v>0.02</v>
      </c>
      <c r="P296" s="122">
        <v>0.02</v>
      </c>
      <c r="Q296" s="122"/>
      <c r="R296" s="122"/>
      <c r="S296" s="122"/>
      <c r="T296" s="122"/>
      <c r="U296" s="122"/>
      <c r="V296" s="156">
        <f t="shared" si="40"/>
        <v>0.06</v>
      </c>
      <c r="W296" s="141">
        <f t="shared" si="41"/>
        <v>0.96</v>
      </c>
      <c r="X296" s="142">
        <f t="shared" si="42"/>
        <v>60</v>
      </c>
    </row>
    <row r="297" spans="1:24" s="130" customFormat="1" ht="16.5" x14ac:dyDescent="0.25">
      <c r="A297" s="132" t="s">
        <v>22</v>
      </c>
      <c r="B297" s="286" t="s">
        <v>192</v>
      </c>
      <c r="C297" s="145" t="s">
        <v>510</v>
      </c>
      <c r="D297" s="135">
        <v>0.9</v>
      </c>
      <c r="E297" s="122">
        <v>0.01</v>
      </c>
      <c r="F297" s="122">
        <v>0.01</v>
      </c>
      <c r="G297" s="122"/>
      <c r="H297" s="122"/>
      <c r="I297" s="122"/>
      <c r="J297" s="122"/>
      <c r="K297" s="122"/>
      <c r="L297" s="122"/>
      <c r="M297" s="122"/>
      <c r="N297" s="122">
        <v>0.02</v>
      </c>
      <c r="O297" s="122">
        <v>0.02</v>
      </c>
      <c r="P297" s="122">
        <v>0.02</v>
      </c>
      <c r="Q297" s="122"/>
      <c r="R297" s="122"/>
      <c r="S297" s="122"/>
      <c r="T297" s="122"/>
      <c r="U297" s="122"/>
      <c r="V297" s="156">
        <f t="shared" si="40"/>
        <v>0.08</v>
      </c>
      <c r="W297" s="141">
        <f t="shared" si="41"/>
        <v>0.98</v>
      </c>
      <c r="X297" s="142">
        <f t="shared" si="42"/>
        <v>60</v>
      </c>
    </row>
    <row r="298" spans="1:24" s="130" customFormat="1" ht="16.5" x14ac:dyDescent="0.25">
      <c r="A298" s="132" t="s">
        <v>23</v>
      </c>
      <c r="B298" s="286" t="s">
        <v>193</v>
      </c>
      <c r="C298" s="145">
        <v>11100110124</v>
      </c>
      <c r="D298" s="135">
        <v>0.9</v>
      </c>
      <c r="E298" s="122">
        <v>0.01</v>
      </c>
      <c r="F298" s="122">
        <v>0.01</v>
      </c>
      <c r="G298" s="122"/>
      <c r="H298" s="122"/>
      <c r="I298" s="122"/>
      <c r="J298" s="122"/>
      <c r="K298" s="122"/>
      <c r="L298" s="122"/>
      <c r="M298" s="122"/>
      <c r="N298" s="122"/>
      <c r="O298" s="122">
        <v>0.02</v>
      </c>
      <c r="P298" s="122">
        <v>0.02</v>
      </c>
      <c r="Q298" s="122"/>
      <c r="R298" s="122"/>
      <c r="S298" s="122"/>
      <c r="T298" s="122"/>
      <c r="U298" s="122"/>
      <c r="V298" s="156">
        <f t="shared" si="40"/>
        <v>0.06</v>
      </c>
      <c r="W298" s="141">
        <f t="shared" si="41"/>
        <v>0.96</v>
      </c>
      <c r="X298" s="142">
        <f t="shared" si="42"/>
        <v>60</v>
      </c>
    </row>
    <row r="299" spans="1:24" s="130" customFormat="1" ht="16.5" x14ac:dyDescent="0.25">
      <c r="A299" s="132" t="s">
        <v>24</v>
      </c>
      <c r="B299" s="286" t="s">
        <v>194</v>
      </c>
      <c r="C299" s="145">
        <v>31100001684</v>
      </c>
      <c r="D299" s="135">
        <v>0.9</v>
      </c>
      <c r="E299" s="122">
        <v>0.01</v>
      </c>
      <c r="F299" s="122">
        <v>0.01</v>
      </c>
      <c r="G299" s="122"/>
      <c r="H299" s="122"/>
      <c r="I299" s="122"/>
      <c r="J299" s="122"/>
      <c r="K299" s="122"/>
      <c r="L299" s="122"/>
      <c r="M299" s="122"/>
      <c r="N299" s="122"/>
      <c r="O299" s="122">
        <v>0.02</v>
      </c>
      <c r="P299" s="122">
        <v>0.02</v>
      </c>
      <c r="Q299" s="122"/>
      <c r="R299" s="122"/>
      <c r="S299" s="122"/>
      <c r="T299" s="122"/>
      <c r="U299" s="122"/>
      <c r="V299" s="156">
        <f t="shared" si="40"/>
        <v>0.06</v>
      </c>
      <c r="W299" s="141">
        <f t="shared" si="41"/>
        <v>0.96</v>
      </c>
      <c r="X299" s="142">
        <f t="shared" si="42"/>
        <v>60</v>
      </c>
    </row>
    <row r="300" spans="1:24" s="130" customFormat="1" ht="16.5" x14ac:dyDescent="0.25">
      <c r="A300" s="132" t="s">
        <v>25</v>
      </c>
      <c r="B300" s="286" t="s">
        <v>195</v>
      </c>
      <c r="C300" s="145">
        <v>21000001760</v>
      </c>
      <c r="D300" s="135">
        <v>0.9</v>
      </c>
      <c r="E300" s="122">
        <v>0.01</v>
      </c>
      <c r="F300" s="122"/>
      <c r="G300" s="122"/>
      <c r="H300" s="122"/>
      <c r="I300" s="122"/>
      <c r="J300" s="122"/>
      <c r="K300" s="122"/>
      <c r="L300" s="122"/>
      <c r="M300" s="122"/>
      <c r="N300" s="122"/>
      <c r="O300" s="122">
        <v>0.02</v>
      </c>
      <c r="P300" s="122">
        <v>0.02</v>
      </c>
      <c r="Q300" s="122"/>
      <c r="R300" s="122"/>
      <c r="S300" s="122"/>
      <c r="T300" s="122"/>
      <c r="U300" s="122"/>
      <c r="V300" s="156">
        <f t="shared" si="40"/>
        <v>0.05</v>
      </c>
      <c r="W300" s="141">
        <f t="shared" si="41"/>
        <v>0.95000000000000007</v>
      </c>
      <c r="X300" s="142">
        <f t="shared" si="42"/>
        <v>60</v>
      </c>
    </row>
    <row r="301" spans="1:24" s="130" customFormat="1" ht="16.5" x14ac:dyDescent="0.25">
      <c r="A301" s="132" t="s">
        <v>26</v>
      </c>
      <c r="B301" s="286" t="s">
        <v>196</v>
      </c>
      <c r="C301" s="145">
        <v>11100119659</v>
      </c>
      <c r="D301" s="135">
        <v>0.9</v>
      </c>
      <c r="E301" s="122">
        <v>0.01</v>
      </c>
      <c r="F301" s="122"/>
      <c r="G301" s="122"/>
      <c r="H301" s="122"/>
      <c r="I301" s="122"/>
      <c r="J301" s="122"/>
      <c r="K301" s="122"/>
      <c r="L301" s="122"/>
      <c r="M301" s="122"/>
      <c r="N301" s="122">
        <v>0.02</v>
      </c>
      <c r="O301" s="122">
        <v>0.02</v>
      </c>
      <c r="P301" s="122">
        <v>0.02</v>
      </c>
      <c r="Q301" s="122"/>
      <c r="R301" s="122"/>
      <c r="S301" s="122"/>
      <c r="T301" s="122"/>
      <c r="U301" s="122"/>
      <c r="V301" s="156">
        <f t="shared" si="40"/>
        <v>7.0000000000000007E-2</v>
      </c>
      <c r="W301" s="141">
        <f t="shared" si="41"/>
        <v>0.97</v>
      </c>
      <c r="X301" s="142">
        <f t="shared" si="42"/>
        <v>60</v>
      </c>
    </row>
    <row r="302" spans="1:24" s="130" customFormat="1" ht="16.5" x14ac:dyDescent="0.25">
      <c r="A302" s="132" t="s">
        <v>27</v>
      </c>
      <c r="B302" s="286" t="s">
        <v>197</v>
      </c>
      <c r="C302" s="145" t="s">
        <v>511</v>
      </c>
      <c r="D302" s="135">
        <v>0.9</v>
      </c>
      <c r="E302" s="122">
        <v>0.01</v>
      </c>
      <c r="F302" s="122"/>
      <c r="G302" s="122"/>
      <c r="H302" s="122"/>
      <c r="I302" s="122"/>
      <c r="J302" s="122"/>
      <c r="K302" s="122"/>
      <c r="L302" s="122"/>
      <c r="M302" s="122"/>
      <c r="N302" s="122"/>
      <c r="O302" s="122">
        <v>0.02</v>
      </c>
      <c r="P302" s="122">
        <v>0.02</v>
      </c>
      <c r="Q302" s="122"/>
      <c r="R302" s="122"/>
      <c r="S302" s="122"/>
      <c r="T302" s="122"/>
      <c r="U302" s="122"/>
      <c r="V302" s="156">
        <f t="shared" si="40"/>
        <v>0.05</v>
      </c>
      <c r="W302" s="141">
        <f t="shared" si="41"/>
        <v>0.95000000000000007</v>
      </c>
      <c r="X302" s="142">
        <f t="shared" si="42"/>
        <v>60</v>
      </c>
    </row>
    <row r="303" spans="1:24" s="130" customFormat="1" ht="16.5" x14ac:dyDescent="0.25">
      <c r="A303" s="132" t="s">
        <v>28</v>
      </c>
      <c r="B303" s="286" t="s">
        <v>668</v>
      </c>
      <c r="C303" s="145">
        <v>11100067231</v>
      </c>
      <c r="D303" s="135">
        <v>0.9</v>
      </c>
      <c r="E303" s="122">
        <v>0.01</v>
      </c>
      <c r="F303" s="122">
        <v>0.01</v>
      </c>
      <c r="G303" s="122"/>
      <c r="H303" s="122"/>
      <c r="I303" s="122">
        <v>0.02</v>
      </c>
      <c r="J303" s="122"/>
      <c r="K303" s="122">
        <v>0.02</v>
      </c>
      <c r="L303" s="122"/>
      <c r="M303" s="122"/>
      <c r="N303" s="122"/>
      <c r="O303" s="122">
        <v>0.02</v>
      </c>
      <c r="P303" s="122">
        <v>0.02</v>
      </c>
      <c r="Q303" s="122"/>
      <c r="R303" s="122"/>
      <c r="S303" s="122"/>
      <c r="T303" s="122"/>
      <c r="U303" s="122"/>
      <c r="V303" s="156">
        <f t="shared" si="40"/>
        <v>0.09</v>
      </c>
      <c r="W303" s="141">
        <f t="shared" si="41"/>
        <v>0.99</v>
      </c>
      <c r="X303" s="142">
        <f t="shared" si="42"/>
        <v>60</v>
      </c>
    </row>
    <row r="304" spans="1:24" s="130" customFormat="1" ht="16.5" x14ac:dyDescent="0.25">
      <c r="A304" s="132" t="s">
        <v>29</v>
      </c>
      <c r="B304" s="286" t="s">
        <v>669</v>
      </c>
      <c r="C304" s="145">
        <v>11100071850</v>
      </c>
      <c r="D304" s="135">
        <v>0.9</v>
      </c>
      <c r="E304" s="122">
        <v>0.01</v>
      </c>
      <c r="F304" s="122"/>
      <c r="G304" s="122"/>
      <c r="H304" s="122"/>
      <c r="I304" s="122">
        <v>0.02</v>
      </c>
      <c r="J304" s="122"/>
      <c r="K304" s="122"/>
      <c r="L304" s="122"/>
      <c r="M304" s="122"/>
      <c r="N304" s="122"/>
      <c r="O304" s="122">
        <v>0.02</v>
      </c>
      <c r="P304" s="122">
        <v>0.02</v>
      </c>
      <c r="Q304" s="122"/>
      <c r="R304" s="122"/>
      <c r="S304" s="122"/>
      <c r="T304" s="122"/>
      <c r="U304" s="122"/>
      <c r="V304" s="156">
        <f t="shared" si="40"/>
        <v>7.0000000000000007E-2</v>
      </c>
      <c r="W304" s="141">
        <f t="shared" si="41"/>
        <v>0.97</v>
      </c>
      <c r="X304" s="142">
        <f t="shared" si="42"/>
        <v>60</v>
      </c>
    </row>
    <row r="305" spans="1:24" s="130" customFormat="1" ht="16.5" x14ac:dyDescent="0.25">
      <c r="A305" s="132" t="s">
        <v>30</v>
      </c>
      <c r="B305" s="286" t="s">
        <v>670</v>
      </c>
      <c r="C305" s="145">
        <v>11100096302</v>
      </c>
      <c r="D305" s="135">
        <v>0.9</v>
      </c>
      <c r="E305" s="122">
        <v>0.01</v>
      </c>
      <c r="F305" s="122">
        <v>0.01</v>
      </c>
      <c r="G305" s="122"/>
      <c r="H305" s="122"/>
      <c r="I305" s="122">
        <v>0.02</v>
      </c>
      <c r="J305" s="122"/>
      <c r="K305" s="122"/>
      <c r="L305" s="122"/>
      <c r="M305" s="122"/>
      <c r="N305" s="122"/>
      <c r="O305" s="122">
        <v>0.02</v>
      </c>
      <c r="P305" s="122">
        <v>0.02</v>
      </c>
      <c r="Q305" s="122"/>
      <c r="R305" s="122"/>
      <c r="S305" s="122"/>
      <c r="T305" s="122"/>
      <c r="U305" s="122"/>
      <c r="V305" s="156">
        <f t="shared" si="40"/>
        <v>0.08</v>
      </c>
      <c r="W305" s="141">
        <f t="shared" si="41"/>
        <v>0.98</v>
      </c>
      <c r="X305" s="142">
        <f t="shared" si="42"/>
        <v>60</v>
      </c>
    </row>
    <row r="306" spans="1:24" s="130" customFormat="1" ht="16.5" x14ac:dyDescent="0.25">
      <c r="A306" s="132" t="s">
        <v>31</v>
      </c>
      <c r="B306" s="286" t="s">
        <v>671</v>
      </c>
      <c r="C306" s="145" t="s">
        <v>672</v>
      </c>
      <c r="D306" s="135">
        <v>0.9</v>
      </c>
      <c r="E306" s="122">
        <v>0.01</v>
      </c>
      <c r="F306" s="122"/>
      <c r="G306" s="122"/>
      <c r="H306" s="122"/>
      <c r="I306" s="122">
        <v>0.02</v>
      </c>
      <c r="J306" s="122"/>
      <c r="K306" s="122"/>
      <c r="L306" s="122"/>
      <c r="M306" s="122"/>
      <c r="N306" s="122"/>
      <c r="O306" s="122">
        <v>0.02</v>
      </c>
      <c r="P306" s="122">
        <v>0.02</v>
      </c>
      <c r="Q306" s="122"/>
      <c r="R306" s="122"/>
      <c r="S306" s="122"/>
      <c r="T306" s="122"/>
      <c r="U306" s="122"/>
      <c r="V306" s="156">
        <f t="shared" si="40"/>
        <v>7.0000000000000007E-2</v>
      </c>
      <c r="W306" s="141">
        <f t="shared" si="41"/>
        <v>0.97</v>
      </c>
      <c r="X306" s="142">
        <f t="shared" si="42"/>
        <v>60</v>
      </c>
    </row>
    <row r="307" spans="1:24" s="130" customFormat="1" ht="16.5" x14ac:dyDescent="0.25">
      <c r="A307" s="132" t="s">
        <v>32</v>
      </c>
      <c r="B307" s="286" t="s">
        <v>198</v>
      </c>
      <c r="C307" s="287" t="s">
        <v>512</v>
      </c>
      <c r="D307" s="135">
        <v>0.9</v>
      </c>
      <c r="E307" s="122">
        <v>0.01</v>
      </c>
      <c r="F307" s="122">
        <v>0.01</v>
      </c>
      <c r="G307" s="122"/>
      <c r="H307" s="122"/>
      <c r="I307" s="122"/>
      <c r="J307" s="122"/>
      <c r="K307" s="122"/>
      <c r="L307" s="122"/>
      <c r="M307" s="122"/>
      <c r="N307" s="122">
        <v>0.02</v>
      </c>
      <c r="O307" s="122">
        <v>0.02</v>
      </c>
      <c r="P307" s="122">
        <v>0.02</v>
      </c>
      <c r="Q307" s="122"/>
      <c r="R307" s="122"/>
      <c r="S307" s="122"/>
      <c r="T307" s="122"/>
      <c r="U307" s="122"/>
      <c r="V307" s="156">
        <f t="shared" si="40"/>
        <v>0.08</v>
      </c>
      <c r="W307" s="141">
        <f t="shared" si="41"/>
        <v>0.98</v>
      </c>
      <c r="X307" s="142">
        <f t="shared" si="42"/>
        <v>60</v>
      </c>
    </row>
    <row r="308" spans="1:24" s="130" customFormat="1" ht="16.5" x14ac:dyDescent="0.25">
      <c r="A308" s="132" t="s">
        <v>33</v>
      </c>
      <c r="B308" s="286" t="s">
        <v>199</v>
      </c>
      <c r="C308" s="287" t="s">
        <v>513</v>
      </c>
      <c r="D308" s="135">
        <v>0.9</v>
      </c>
      <c r="E308" s="122">
        <v>0.01</v>
      </c>
      <c r="F308" s="122"/>
      <c r="G308" s="122"/>
      <c r="H308" s="122"/>
      <c r="I308" s="122"/>
      <c r="J308" s="122"/>
      <c r="K308" s="122">
        <v>0.02</v>
      </c>
      <c r="L308" s="122"/>
      <c r="M308" s="122"/>
      <c r="N308" s="122"/>
      <c r="O308" s="122">
        <v>0.02</v>
      </c>
      <c r="P308" s="122">
        <v>0.02</v>
      </c>
      <c r="Q308" s="122"/>
      <c r="R308" s="122"/>
      <c r="S308" s="122"/>
      <c r="T308" s="122"/>
      <c r="U308" s="122"/>
      <c r="V308" s="156">
        <f t="shared" si="40"/>
        <v>7.0000000000000007E-2</v>
      </c>
      <c r="W308" s="141">
        <f t="shared" si="41"/>
        <v>0.97</v>
      </c>
      <c r="X308" s="142">
        <f t="shared" si="42"/>
        <v>60</v>
      </c>
    </row>
    <row r="309" spans="1:24" s="130" customFormat="1" ht="16.5" x14ac:dyDescent="0.25">
      <c r="A309" s="132" t="s">
        <v>34</v>
      </c>
      <c r="B309" s="286" t="s">
        <v>673</v>
      </c>
      <c r="C309" s="287" t="s">
        <v>674</v>
      </c>
      <c r="D309" s="135">
        <v>0.9</v>
      </c>
      <c r="E309" s="122">
        <v>0.01</v>
      </c>
      <c r="F309" s="122"/>
      <c r="G309" s="122"/>
      <c r="H309" s="122"/>
      <c r="I309" s="122"/>
      <c r="J309" s="122"/>
      <c r="K309" s="122"/>
      <c r="L309" s="122"/>
      <c r="M309" s="122"/>
      <c r="N309" s="122"/>
      <c r="O309" s="122"/>
      <c r="P309" s="122">
        <v>0.02</v>
      </c>
      <c r="Q309" s="122"/>
      <c r="R309" s="122"/>
      <c r="S309" s="122"/>
      <c r="T309" s="122"/>
      <c r="U309" s="122"/>
      <c r="V309" s="156">
        <f t="shared" si="40"/>
        <v>0.03</v>
      </c>
      <c r="W309" s="141">
        <f t="shared" si="41"/>
        <v>0.93</v>
      </c>
      <c r="X309" s="142">
        <f t="shared" si="42"/>
        <v>50</v>
      </c>
    </row>
    <row r="310" spans="1:24" s="130" customFormat="1" ht="16.5" x14ac:dyDescent="0.25">
      <c r="A310" s="132" t="s">
        <v>35</v>
      </c>
      <c r="B310" s="286" t="s">
        <v>200</v>
      </c>
      <c r="C310" s="287" t="s">
        <v>514</v>
      </c>
      <c r="D310" s="135">
        <v>0.9</v>
      </c>
      <c r="E310" s="122">
        <v>0.01</v>
      </c>
      <c r="F310" s="122">
        <v>0.01</v>
      </c>
      <c r="G310" s="122"/>
      <c r="H310" s="122"/>
      <c r="I310" s="122"/>
      <c r="J310" s="122"/>
      <c r="K310" s="122"/>
      <c r="L310" s="122"/>
      <c r="M310" s="122"/>
      <c r="N310" s="122"/>
      <c r="O310" s="122">
        <v>0.02</v>
      </c>
      <c r="P310" s="122">
        <v>0.02</v>
      </c>
      <c r="Q310" s="122"/>
      <c r="R310" s="122"/>
      <c r="S310" s="122"/>
      <c r="T310" s="122"/>
      <c r="U310" s="122"/>
      <c r="V310" s="156">
        <f t="shared" si="40"/>
        <v>0.06</v>
      </c>
      <c r="W310" s="141">
        <f t="shared" si="41"/>
        <v>0.96</v>
      </c>
      <c r="X310" s="142">
        <f t="shared" si="42"/>
        <v>60</v>
      </c>
    </row>
    <row r="311" spans="1:24" ht="15.75" x14ac:dyDescent="0.25">
      <c r="A311" s="50" t="s">
        <v>418</v>
      </c>
      <c r="B311" s="66" t="s">
        <v>419</v>
      </c>
      <c r="C311" s="69"/>
      <c r="F311" s="52"/>
      <c r="G311" s="52"/>
      <c r="H311" s="52"/>
      <c r="I311" s="52"/>
      <c r="J311" s="52"/>
      <c r="K311" s="52"/>
      <c r="L311" s="52"/>
      <c r="M311" s="52"/>
      <c r="N311" s="52"/>
      <c r="U311" s="52"/>
    </row>
    <row r="312" spans="1:24" s="130" customFormat="1" ht="18.75" x14ac:dyDescent="0.25">
      <c r="A312" s="206" t="s">
        <v>16</v>
      </c>
      <c r="B312" s="339" t="s">
        <v>201</v>
      </c>
      <c r="C312" s="340" t="s">
        <v>515</v>
      </c>
      <c r="D312" s="135">
        <v>0.9</v>
      </c>
      <c r="E312" s="122"/>
      <c r="F312" s="122">
        <v>0.01</v>
      </c>
      <c r="G312" s="122"/>
      <c r="H312" s="122"/>
      <c r="I312" s="122"/>
      <c r="J312" s="122"/>
      <c r="K312" s="122"/>
      <c r="L312" s="122"/>
      <c r="M312" s="122"/>
      <c r="N312" s="122"/>
      <c r="O312" s="122">
        <v>0.02</v>
      </c>
      <c r="P312" s="122">
        <v>0.02</v>
      </c>
      <c r="Q312" s="122">
        <v>0.01</v>
      </c>
      <c r="R312" s="122"/>
      <c r="S312" s="122"/>
      <c r="T312" s="122"/>
      <c r="U312" s="122"/>
      <c r="V312" s="156">
        <f t="shared" ref="V312:V319" si="43">IF(SUM(E312:N312)&gt;5%,5%,SUM(E312:N312))+IF(SUM(O312:U312)&gt;5%,5%,SUM(O312:U312))</f>
        <v>6.0000000000000005E-2</v>
      </c>
      <c r="W312" s="141">
        <f t="shared" ref="W312:W319" si="44">D312+V312</f>
        <v>0.96000000000000008</v>
      </c>
      <c r="X312" s="142">
        <f>IF(95%&lt;=W312,60,IF(AND(90%&lt;=W312,W312&lt;95%),50,IF(AND(80%&lt;=W312,W312&lt;90%),40,IF(AND(75%&lt;=W312,W312&lt;80%),30,IF(AND(70%&lt;=W312,W312&lt;75%),20,IF(W312&lt;70%,0,""))))))</f>
        <v>60</v>
      </c>
    </row>
    <row r="313" spans="1:24" s="130" customFormat="1" ht="18.75" x14ac:dyDescent="0.25">
      <c r="A313" s="206" t="s">
        <v>17</v>
      </c>
      <c r="B313" s="339" t="s">
        <v>202</v>
      </c>
      <c r="C313" s="340" t="s">
        <v>516</v>
      </c>
      <c r="D313" s="135">
        <v>0.9</v>
      </c>
      <c r="E313" s="122">
        <v>0.01</v>
      </c>
      <c r="F313" s="122">
        <v>0.01</v>
      </c>
      <c r="G313" s="122"/>
      <c r="H313" s="122"/>
      <c r="I313" s="122">
        <v>0.02</v>
      </c>
      <c r="J313" s="122">
        <v>0.02</v>
      </c>
      <c r="K313" s="122">
        <v>0.02</v>
      </c>
      <c r="L313" s="122"/>
      <c r="M313" s="122">
        <v>0.02</v>
      </c>
      <c r="N313" s="122"/>
      <c r="O313" s="122">
        <v>0.02</v>
      </c>
      <c r="P313" s="122">
        <v>0.02</v>
      </c>
      <c r="Q313" s="122">
        <v>0.01</v>
      </c>
      <c r="R313" s="122"/>
      <c r="S313" s="122"/>
      <c r="T313" s="122"/>
      <c r="U313" s="122"/>
      <c r="V313" s="156">
        <f t="shared" si="43"/>
        <v>0.1</v>
      </c>
      <c r="W313" s="141">
        <f t="shared" si="44"/>
        <v>1</v>
      </c>
      <c r="X313" s="142">
        <f t="shared" ref="X313:X319" si="45">IF(95%&lt;=W313,60,IF(AND(90%&lt;=W313,W313&lt;95%),50,IF(AND(80%&lt;=W313,W313&lt;90%),40,IF(AND(75%&lt;=W313,W313&lt;80%),30,IF(AND(70%&lt;=W313,W313&lt;75%),20,IF(W313&lt;70%,0,""))))))</f>
        <v>60</v>
      </c>
    </row>
    <row r="314" spans="1:24" s="130" customFormat="1" ht="18.75" x14ac:dyDescent="0.25">
      <c r="A314" s="206" t="s">
        <v>18</v>
      </c>
      <c r="B314" s="339" t="s">
        <v>203</v>
      </c>
      <c r="C314" s="340" t="s">
        <v>517</v>
      </c>
      <c r="D314" s="135">
        <v>0.9</v>
      </c>
      <c r="E314" s="122">
        <v>0.01</v>
      </c>
      <c r="F314" s="122">
        <v>0.01</v>
      </c>
      <c r="G314" s="122"/>
      <c r="H314" s="122">
        <v>1.4999999999999999E-2</v>
      </c>
      <c r="I314" s="122"/>
      <c r="J314" s="122"/>
      <c r="K314" s="122"/>
      <c r="L314" s="122"/>
      <c r="M314" s="122">
        <v>0.02</v>
      </c>
      <c r="N314" s="122"/>
      <c r="O314" s="122">
        <v>0.02</v>
      </c>
      <c r="P314" s="122">
        <v>0.02</v>
      </c>
      <c r="Q314" s="122"/>
      <c r="R314" s="122"/>
      <c r="S314" s="122"/>
      <c r="T314" s="122"/>
      <c r="U314" s="122"/>
      <c r="V314" s="156">
        <f t="shared" si="43"/>
        <v>0.09</v>
      </c>
      <c r="W314" s="141">
        <f t="shared" si="44"/>
        <v>0.99</v>
      </c>
      <c r="X314" s="142">
        <f t="shared" si="45"/>
        <v>60</v>
      </c>
    </row>
    <row r="315" spans="1:24" s="130" customFormat="1" ht="18.75" x14ac:dyDescent="0.25">
      <c r="A315" s="206" t="s">
        <v>19</v>
      </c>
      <c r="B315" s="339" t="s">
        <v>206</v>
      </c>
      <c r="C315" s="340" t="s">
        <v>518</v>
      </c>
      <c r="D315" s="135">
        <v>0.9</v>
      </c>
      <c r="E315" s="122">
        <v>0.01</v>
      </c>
      <c r="F315" s="122">
        <v>0.01</v>
      </c>
      <c r="G315" s="122"/>
      <c r="H315" s="122">
        <v>1.4999999999999999E-2</v>
      </c>
      <c r="I315" s="122"/>
      <c r="J315" s="122"/>
      <c r="K315" s="122"/>
      <c r="L315" s="122"/>
      <c r="M315" s="122">
        <v>0.02</v>
      </c>
      <c r="N315" s="122"/>
      <c r="O315" s="122">
        <v>0.02</v>
      </c>
      <c r="P315" s="122">
        <v>0.02</v>
      </c>
      <c r="Q315" s="122">
        <v>0.01</v>
      </c>
      <c r="R315" s="122"/>
      <c r="S315" s="122"/>
      <c r="T315" s="122"/>
      <c r="U315" s="122"/>
      <c r="V315" s="156">
        <f t="shared" si="43"/>
        <v>0.1</v>
      </c>
      <c r="W315" s="141">
        <f t="shared" si="44"/>
        <v>1</v>
      </c>
      <c r="X315" s="142">
        <f t="shared" si="45"/>
        <v>60</v>
      </c>
    </row>
    <row r="316" spans="1:24" s="130" customFormat="1" ht="18.75" x14ac:dyDescent="0.25">
      <c r="A316" s="206" t="s">
        <v>20</v>
      </c>
      <c r="B316" s="339" t="s">
        <v>204</v>
      </c>
      <c r="C316" s="340" t="s">
        <v>519</v>
      </c>
      <c r="D316" s="135">
        <v>0.9</v>
      </c>
      <c r="E316" s="122">
        <v>0.01</v>
      </c>
      <c r="F316" s="122">
        <v>0.01</v>
      </c>
      <c r="G316" s="122"/>
      <c r="H316" s="122">
        <v>1.4999999999999999E-2</v>
      </c>
      <c r="I316" s="122"/>
      <c r="J316" s="122"/>
      <c r="K316" s="122"/>
      <c r="L316" s="122"/>
      <c r="M316" s="122">
        <v>0.02</v>
      </c>
      <c r="N316" s="122"/>
      <c r="O316" s="122">
        <v>0.02</v>
      </c>
      <c r="P316" s="122">
        <v>0.02</v>
      </c>
      <c r="Q316" s="122"/>
      <c r="R316" s="122"/>
      <c r="S316" s="122"/>
      <c r="T316" s="122"/>
      <c r="U316" s="122"/>
      <c r="V316" s="156">
        <f t="shared" si="43"/>
        <v>0.09</v>
      </c>
      <c r="W316" s="141">
        <f t="shared" si="44"/>
        <v>0.99</v>
      </c>
      <c r="X316" s="142">
        <f t="shared" si="45"/>
        <v>60</v>
      </c>
    </row>
    <row r="317" spans="1:24" s="130" customFormat="1" ht="18.75" x14ac:dyDescent="0.25">
      <c r="A317" s="206" t="s">
        <v>21</v>
      </c>
      <c r="B317" s="339" t="s">
        <v>205</v>
      </c>
      <c r="C317" s="340" t="s">
        <v>520</v>
      </c>
      <c r="D317" s="135">
        <v>0.9</v>
      </c>
      <c r="E317" s="122">
        <v>0.01</v>
      </c>
      <c r="F317" s="122">
        <v>0.01</v>
      </c>
      <c r="G317" s="122"/>
      <c r="H317" s="122"/>
      <c r="I317" s="122"/>
      <c r="J317" s="122"/>
      <c r="K317" s="122"/>
      <c r="L317" s="122"/>
      <c r="M317" s="122">
        <v>0.02</v>
      </c>
      <c r="N317" s="122"/>
      <c r="O317" s="122">
        <v>0.02</v>
      </c>
      <c r="P317" s="122"/>
      <c r="Q317" s="122"/>
      <c r="R317" s="122"/>
      <c r="S317" s="122"/>
      <c r="T317" s="122"/>
      <c r="U317" s="122"/>
      <c r="V317" s="156">
        <f t="shared" si="43"/>
        <v>0.06</v>
      </c>
      <c r="W317" s="141">
        <f t="shared" si="44"/>
        <v>0.96</v>
      </c>
      <c r="X317" s="142">
        <f t="shared" si="45"/>
        <v>60</v>
      </c>
    </row>
    <row r="318" spans="1:24" s="130" customFormat="1" ht="18.75" x14ac:dyDescent="0.25">
      <c r="A318" s="206" t="s">
        <v>22</v>
      </c>
      <c r="B318" s="339" t="s">
        <v>207</v>
      </c>
      <c r="C318" s="340" t="s">
        <v>522</v>
      </c>
      <c r="D318" s="135">
        <v>0.9</v>
      </c>
      <c r="E318" s="122">
        <v>0.01</v>
      </c>
      <c r="F318" s="122">
        <v>0.01</v>
      </c>
      <c r="G318" s="122"/>
      <c r="H318" s="122"/>
      <c r="I318" s="122"/>
      <c r="J318" s="122"/>
      <c r="K318" s="122"/>
      <c r="L318" s="122"/>
      <c r="M318" s="122">
        <v>0.02</v>
      </c>
      <c r="N318" s="122"/>
      <c r="O318" s="122">
        <v>0.02</v>
      </c>
      <c r="P318" s="122"/>
      <c r="Q318" s="122"/>
      <c r="R318" s="122"/>
      <c r="S318" s="122"/>
      <c r="T318" s="122"/>
      <c r="U318" s="122"/>
      <c r="V318" s="156">
        <f t="shared" si="43"/>
        <v>0.06</v>
      </c>
      <c r="W318" s="141">
        <f t="shared" si="44"/>
        <v>0.96</v>
      </c>
      <c r="X318" s="142">
        <f t="shared" si="45"/>
        <v>60</v>
      </c>
    </row>
    <row r="319" spans="1:24" s="130" customFormat="1" ht="18.75" x14ac:dyDescent="0.25">
      <c r="A319" s="206" t="s">
        <v>23</v>
      </c>
      <c r="B319" s="339" t="s">
        <v>208</v>
      </c>
      <c r="C319" s="340" t="s">
        <v>521</v>
      </c>
      <c r="D319" s="135">
        <v>0.9</v>
      </c>
      <c r="E319" s="122">
        <v>0.01</v>
      </c>
      <c r="F319" s="122">
        <v>0.01</v>
      </c>
      <c r="G319" s="122"/>
      <c r="H319" s="122"/>
      <c r="I319" s="122"/>
      <c r="J319" s="122"/>
      <c r="K319" s="122"/>
      <c r="L319" s="122"/>
      <c r="M319" s="122">
        <v>0.02</v>
      </c>
      <c r="N319" s="122"/>
      <c r="O319" s="122">
        <v>0.02</v>
      </c>
      <c r="P319" s="122"/>
      <c r="Q319" s="122">
        <v>0.01</v>
      </c>
      <c r="R319" s="122"/>
      <c r="S319" s="122"/>
      <c r="T319" s="122"/>
      <c r="U319" s="122"/>
      <c r="V319" s="156">
        <f t="shared" si="43"/>
        <v>7.0000000000000007E-2</v>
      </c>
      <c r="W319" s="141">
        <f t="shared" si="44"/>
        <v>0.97</v>
      </c>
      <c r="X319" s="142">
        <f t="shared" si="45"/>
        <v>60</v>
      </c>
    </row>
    <row r="320" spans="1:24" s="130" customFormat="1" ht="15.75" x14ac:dyDescent="0.25">
      <c r="A320" s="223" t="s">
        <v>420</v>
      </c>
      <c r="B320" s="345" t="s">
        <v>421</v>
      </c>
      <c r="C320" s="128"/>
      <c r="D320" s="129"/>
      <c r="F320" s="131"/>
      <c r="G320" s="131"/>
      <c r="H320" s="131"/>
      <c r="I320" s="131"/>
      <c r="J320" s="131"/>
      <c r="K320" s="131"/>
      <c r="L320" s="131"/>
      <c r="M320" s="131"/>
      <c r="N320" s="131"/>
      <c r="O320" s="131"/>
      <c r="P320" s="131"/>
      <c r="Q320" s="131"/>
      <c r="R320" s="131"/>
      <c r="S320" s="131"/>
      <c r="T320" s="131"/>
      <c r="U320" s="131"/>
    </row>
    <row r="321" spans="1:24" s="130" customFormat="1" ht="16.5" x14ac:dyDescent="0.25">
      <c r="A321" s="206" t="s">
        <v>16</v>
      </c>
      <c r="B321" s="154" t="s">
        <v>326</v>
      </c>
      <c r="C321" s="346">
        <v>31100001689</v>
      </c>
      <c r="D321" s="135">
        <v>0.9</v>
      </c>
      <c r="E321" s="122"/>
      <c r="F321" s="122"/>
      <c r="G321" s="122"/>
      <c r="H321" s="122"/>
      <c r="I321" s="122"/>
      <c r="J321" s="122"/>
      <c r="K321" s="122"/>
      <c r="L321" s="122"/>
      <c r="M321" s="122"/>
      <c r="N321" s="122"/>
      <c r="O321" s="122">
        <v>0.01</v>
      </c>
      <c r="P321" s="122">
        <v>0.02</v>
      </c>
      <c r="Q321" s="122">
        <v>0.02</v>
      </c>
      <c r="R321" s="122"/>
      <c r="S321" s="122"/>
      <c r="T321" s="122"/>
      <c r="U321" s="122"/>
      <c r="V321" s="156">
        <f t="shared" ref="V321:V330" si="46">IF(SUM(E321:N321)&gt;5%,5%,SUM(E321:N321))+IF(SUM(O321:U321)&gt;5%,5%,SUM(O321:U321))</f>
        <v>0.05</v>
      </c>
      <c r="W321" s="141">
        <f t="shared" ref="W321:W330" si="47">D321+V321</f>
        <v>0.95000000000000007</v>
      </c>
      <c r="X321" s="142">
        <f>IF(95%&lt;=W321,60,IF(AND(90%&lt;=W321,W321&lt;95%),50,IF(AND(80%&lt;=W321,W321&lt;90%),40,IF(AND(75%&lt;=W321,W321&lt;80%),30,IF(AND(70%&lt;=W321,W321&lt;75%),20,IF(W321&lt;70%,0,""))))))</f>
        <v>60</v>
      </c>
    </row>
    <row r="322" spans="1:24" s="130" customFormat="1" ht="16.5" x14ac:dyDescent="0.25">
      <c r="A322" s="206" t="s">
        <v>17</v>
      </c>
      <c r="B322" s="158" t="s">
        <v>209</v>
      </c>
      <c r="C322" s="346">
        <v>11100109539</v>
      </c>
      <c r="D322" s="135">
        <v>0.9</v>
      </c>
      <c r="E322" s="122">
        <v>0.01</v>
      </c>
      <c r="F322" s="122"/>
      <c r="G322" s="122"/>
      <c r="H322" s="122"/>
      <c r="I322" s="122"/>
      <c r="J322" s="122"/>
      <c r="K322" s="122"/>
      <c r="L322" s="122"/>
      <c r="M322" s="122"/>
      <c r="N322" s="122"/>
      <c r="O322" s="122">
        <v>0.01</v>
      </c>
      <c r="P322" s="122">
        <v>0.01</v>
      </c>
      <c r="Q322" s="122">
        <v>0.02</v>
      </c>
      <c r="R322" s="122"/>
      <c r="S322" s="122"/>
      <c r="T322" s="122"/>
      <c r="U322" s="122"/>
      <c r="V322" s="156">
        <f t="shared" si="46"/>
        <v>0.05</v>
      </c>
      <c r="W322" s="141">
        <f t="shared" si="47"/>
        <v>0.95000000000000007</v>
      </c>
      <c r="X322" s="142">
        <f t="shared" ref="X322:X330" si="48">IF(95%&lt;=W322,60,IF(AND(90%&lt;=W322,W322&lt;95%),50,IF(AND(80%&lt;=W322,W322&lt;90%),40,IF(AND(75%&lt;=W322,W322&lt;80%),30,IF(AND(70%&lt;=W322,W322&lt;75%),20,IF(W322&lt;70%,0,""))))))</f>
        <v>60</v>
      </c>
    </row>
    <row r="323" spans="1:24" s="130" customFormat="1" ht="16.5" x14ac:dyDescent="0.25">
      <c r="A323" s="206" t="s">
        <v>18</v>
      </c>
      <c r="B323" s="159" t="s">
        <v>210</v>
      </c>
      <c r="C323" s="346">
        <v>21000001726</v>
      </c>
      <c r="D323" s="135">
        <v>0.9</v>
      </c>
      <c r="E323" s="122">
        <v>0.01</v>
      </c>
      <c r="F323" s="122"/>
      <c r="G323" s="122"/>
      <c r="H323" s="122"/>
      <c r="I323" s="122"/>
      <c r="J323" s="122"/>
      <c r="K323" s="122"/>
      <c r="L323" s="122"/>
      <c r="M323" s="122"/>
      <c r="N323" s="122"/>
      <c r="O323" s="122"/>
      <c r="P323" s="122"/>
      <c r="Q323" s="122">
        <v>0.02</v>
      </c>
      <c r="R323" s="122"/>
      <c r="S323" s="122"/>
      <c r="T323" s="122"/>
      <c r="U323" s="122"/>
      <c r="V323" s="156">
        <f t="shared" si="46"/>
        <v>0.03</v>
      </c>
      <c r="W323" s="141">
        <f t="shared" si="47"/>
        <v>0.93</v>
      </c>
      <c r="X323" s="142">
        <f t="shared" si="48"/>
        <v>50</v>
      </c>
    </row>
    <row r="324" spans="1:24" s="130" customFormat="1" ht="16.5" x14ac:dyDescent="0.25">
      <c r="A324" s="206" t="s">
        <v>19</v>
      </c>
      <c r="B324" s="154" t="s">
        <v>211</v>
      </c>
      <c r="C324" s="346">
        <v>21100001275</v>
      </c>
      <c r="D324" s="135">
        <v>0.9</v>
      </c>
      <c r="E324" s="122">
        <v>0.01</v>
      </c>
      <c r="F324" s="122"/>
      <c r="G324" s="122"/>
      <c r="H324" s="122"/>
      <c r="I324" s="122"/>
      <c r="J324" s="122"/>
      <c r="K324" s="122"/>
      <c r="L324" s="122"/>
      <c r="M324" s="122"/>
      <c r="N324" s="122"/>
      <c r="O324" s="122"/>
      <c r="P324" s="122">
        <v>0.02</v>
      </c>
      <c r="Q324" s="122">
        <v>0.02</v>
      </c>
      <c r="R324" s="122"/>
      <c r="S324" s="122"/>
      <c r="T324" s="122"/>
      <c r="U324" s="122"/>
      <c r="V324" s="156">
        <f t="shared" si="46"/>
        <v>0.05</v>
      </c>
      <c r="W324" s="141">
        <f t="shared" si="47"/>
        <v>0.95000000000000007</v>
      </c>
      <c r="X324" s="142">
        <f t="shared" si="48"/>
        <v>60</v>
      </c>
    </row>
    <row r="325" spans="1:24" s="130" customFormat="1" ht="16.5" x14ac:dyDescent="0.25">
      <c r="A325" s="206" t="s">
        <v>20</v>
      </c>
      <c r="B325" s="160" t="s">
        <v>212</v>
      </c>
      <c r="C325" s="346">
        <v>81000000908</v>
      </c>
      <c r="D325" s="135">
        <v>0.9</v>
      </c>
      <c r="E325" s="122">
        <v>0.01</v>
      </c>
      <c r="F325" s="122"/>
      <c r="G325" s="122"/>
      <c r="H325" s="122"/>
      <c r="I325" s="122"/>
      <c r="J325" s="122"/>
      <c r="K325" s="122"/>
      <c r="L325" s="122"/>
      <c r="M325" s="122"/>
      <c r="N325" s="122"/>
      <c r="O325" s="122"/>
      <c r="P325" s="122"/>
      <c r="Q325" s="122">
        <v>0.02</v>
      </c>
      <c r="R325" s="122"/>
      <c r="S325" s="122"/>
      <c r="T325" s="122"/>
      <c r="U325" s="122"/>
      <c r="V325" s="156">
        <f t="shared" si="46"/>
        <v>0.03</v>
      </c>
      <c r="W325" s="141">
        <f t="shared" si="47"/>
        <v>0.93</v>
      </c>
      <c r="X325" s="142">
        <f t="shared" si="48"/>
        <v>50</v>
      </c>
    </row>
    <row r="326" spans="1:24" s="130" customFormat="1" ht="16.5" x14ac:dyDescent="0.25">
      <c r="A326" s="206" t="s">
        <v>21</v>
      </c>
      <c r="B326" s="161" t="s">
        <v>213</v>
      </c>
      <c r="C326" s="346">
        <v>71000000520</v>
      </c>
      <c r="D326" s="135">
        <v>0.9</v>
      </c>
      <c r="E326" s="122">
        <v>0.01</v>
      </c>
      <c r="F326" s="122"/>
      <c r="G326" s="122"/>
      <c r="H326" s="122"/>
      <c r="I326" s="122"/>
      <c r="J326" s="122"/>
      <c r="K326" s="122"/>
      <c r="L326" s="122"/>
      <c r="M326" s="122"/>
      <c r="N326" s="122"/>
      <c r="O326" s="122"/>
      <c r="P326" s="122"/>
      <c r="Q326" s="122">
        <v>0.02</v>
      </c>
      <c r="R326" s="122"/>
      <c r="S326" s="122"/>
      <c r="T326" s="122"/>
      <c r="U326" s="122"/>
      <c r="V326" s="156">
        <f t="shared" si="46"/>
        <v>0.03</v>
      </c>
      <c r="W326" s="141">
        <f t="shared" si="47"/>
        <v>0.93</v>
      </c>
      <c r="X326" s="142">
        <f t="shared" si="48"/>
        <v>50</v>
      </c>
    </row>
    <row r="327" spans="1:24" s="130" customFormat="1" ht="16.5" x14ac:dyDescent="0.25">
      <c r="A327" s="206" t="s">
        <v>22</v>
      </c>
      <c r="B327" s="161" t="s">
        <v>214</v>
      </c>
      <c r="C327" s="346">
        <v>21000001080</v>
      </c>
      <c r="D327" s="135">
        <v>0.9</v>
      </c>
      <c r="E327" s="122"/>
      <c r="F327" s="122"/>
      <c r="G327" s="122"/>
      <c r="H327" s="122"/>
      <c r="I327" s="122"/>
      <c r="J327" s="122"/>
      <c r="K327" s="122"/>
      <c r="L327" s="122"/>
      <c r="M327" s="122"/>
      <c r="N327" s="122"/>
      <c r="O327" s="122">
        <v>0.01</v>
      </c>
      <c r="P327" s="122">
        <v>0.01</v>
      </c>
      <c r="Q327" s="122">
        <v>0.02</v>
      </c>
      <c r="R327" s="122"/>
      <c r="S327" s="122"/>
      <c r="T327" s="122"/>
      <c r="U327" s="122"/>
      <c r="V327" s="156">
        <f t="shared" si="46"/>
        <v>0.04</v>
      </c>
      <c r="W327" s="141">
        <f t="shared" si="47"/>
        <v>0.94000000000000006</v>
      </c>
      <c r="X327" s="142">
        <f t="shared" si="48"/>
        <v>50</v>
      </c>
    </row>
    <row r="328" spans="1:24" s="130" customFormat="1" ht="16.5" x14ac:dyDescent="0.25">
      <c r="A328" s="206" t="s">
        <v>23</v>
      </c>
      <c r="B328" s="158" t="s">
        <v>215</v>
      </c>
      <c r="C328" s="346">
        <v>11100111411</v>
      </c>
      <c r="D328" s="135">
        <v>0.9</v>
      </c>
      <c r="E328" s="122">
        <v>0.01</v>
      </c>
      <c r="F328" s="122"/>
      <c r="G328" s="122"/>
      <c r="H328" s="122"/>
      <c r="I328" s="122"/>
      <c r="J328" s="122"/>
      <c r="K328" s="122"/>
      <c r="L328" s="122"/>
      <c r="M328" s="122"/>
      <c r="N328" s="122"/>
      <c r="O328" s="122"/>
      <c r="P328" s="122"/>
      <c r="Q328" s="122">
        <v>0.02</v>
      </c>
      <c r="R328" s="122"/>
      <c r="S328" s="122"/>
      <c r="T328" s="122"/>
      <c r="U328" s="122"/>
      <c r="V328" s="156">
        <f t="shared" si="46"/>
        <v>0.03</v>
      </c>
      <c r="W328" s="141">
        <f t="shared" si="47"/>
        <v>0.93</v>
      </c>
      <c r="X328" s="142">
        <f t="shared" si="48"/>
        <v>50</v>
      </c>
    </row>
    <row r="329" spans="1:24" s="130" customFormat="1" ht="16.5" x14ac:dyDescent="0.25">
      <c r="A329" s="206" t="s">
        <v>24</v>
      </c>
      <c r="B329" s="158" t="s">
        <v>216</v>
      </c>
      <c r="C329" s="346">
        <v>40900000624</v>
      </c>
      <c r="D329" s="135">
        <v>0.9</v>
      </c>
      <c r="E329" s="122">
        <v>0.01</v>
      </c>
      <c r="F329" s="122"/>
      <c r="G329" s="122"/>
      <c r="H329" s="122"/>
      <c r="I329" s="122"/>
      <c r="J329" s="122"/>
      <c r="K329" s="122">
        <v>0.01</v>
      </c>
      <c r="L329" s="122"/>
      <c r="M329" s="122"/>
      <c r="N329" s="122"/>
      <c r="O329" s="122">
        <v>0.02</v>
      </c>
      <c r="P329" s="122">
        <v>0.02</v>
      </c>
      <c r="Q329" s="122">
        <v>0.02</v>
      </c>
      <c r="R329" s="122"/>
      <c r="S329" s="122"/>
      <c r="T329" s="122"/>
      <c r="U329" s="122"/>
      <c r="V329" s="156">
        <f t="shared" si="46"/>
        <v>7.0000000000000007E-2</v>
      </c>
      <c r="W329" s="141">
        <f t="shared" si="47"/>
        <v>0.97</v>
      </c>
      <c r="X329" s="142">
        <f t="shared" si="48"/>
        <v>60</v>
      </c>
    </row>
    <row r="330" spans="1:24" s="130" customFormat="1" ht="16.5" x14ac:dyDescent="0.25">
      <c r="A330" s="206" t="s">
        <v>25</v>
      </c>
      <c r="B330" s="161" t="s">
        <v>217</v>
      </c>
      <c r="C330" s="346">
        <v>11100000761</v>
      </c>
      <c r="D330" s="135">
        <v>0.9</v>
      </c>
      <c r="E330" s="122"/>
      <c r="F330" s="122">
        <v>0.01</v>
      </c>
      <c r="G330" s="122"/>
      <c r="H330" s="122">
        <v>0.05</v>
      </c>
      <c r="I330" s="122"/>
      <c r="J330" s="122"/>
      <c r="K330" s="122"/>
      <c r="L330" s="122"/>
      <c r="M330" s="122"/>
      <c r="N330" s="122"/>
      <c r="O330" s="122">
        <v>0.02</v>
      </c>
      <c r="P330" s="122">
        <v>0.02</v>
      </c>
      <c r="Q330" s="122">
        <v>0.02</v>
      </c>
      <c r="R330" s="122"/>
      <c r="S330" s="122"/>
      <c r="T330" s="122"/>
      <c r="U330" s="122"/>
      <c r="V330" s="156">
        <f t="shared" si="46"/>
        <v>0.1</v>
      </c>
      <c r="W330" s="141">
        <f t="shared" si="47"/>
        <v>1</v>
      </c>
      <c r="X330" s="142">
        <f t="shared" si="48"/>
        <v>60</v>
      </c>
    </row>
    <row r="331" spans="1:24" s="130" customFormat="1" ht="15.75" x14ac:dyDescent="0.25">
      <c r="A331" s="223" t="s">
        <v>422</v>
      </c>
      <c r="B331" s="294" t="s">
        <v>423</v>
      </c>
      <c r="C331" s="295"/>
      <c r="D331" s="129"/>
      <c r="F331" s="131"/>
      <c r="G331" s="131"/>
      <c r="H331" s="131"/>
      <c r="I331" s="131"/>
      <c r="J331" s="131"/>
      <c r="K331" s="131"/>
      <c r="L331" s="131"/>
      <c r="M331" s="131"/>
      <c r="N331" s="131"/>
      <c r="O331" s="131"/>
      <c r="P331" s="131"/>
      <c r="Q331" s="131"/>
      <c r="R331" s="131"/>
      <c r="S331" s="131"/>
      <c r="T331" s="131"/>
      <c r="U331" s="131"/>
    </row>
    <row r="332" spans="1:24" s="130" customFormat="1" ht="18.75" x14ac:dyDescent="0.3">
      <c r="A332" s="296">
        <v>1</v>
      </c>
      <c r="B332" s="297" t="s">
        <v>280</v>
      </c>
      <c r="C332" s="298">
        <v>50800000001</v>
      </c>
      <c r="D332" s="135">
        <v>0.9</v>
      </c>
      <c r="E332" s="122">
        <v>0.01</v>
      </c>
      <c r="F332" s="122">
        <v>0.01</v>
      </c>
      <c r="G332" s="122">
        <v>0.02</v>
      </c>
      <c r="H332" s="122">
        <v>0.02</v>
      </c>
      <c r="I332" s="122"/>
      <c r="J332" s="122"/>
      <c r="K332" s="122">
        <v>0.02</v>
      </c>
      <c r="L332" s="122"/>
      <c r="M332" s="122">
        <v>0</v>
      </c>
      <c r="N332" s="122"/>
      <c r="O332" s="122">
        <v>0.02</v>
      </c>
      <c r="P332" s="122">
        <v>0.01</v>
      </c>
      <c r="Q332" s="122"/>
      <c r="R332" s="122"/>
      <c r="S332" s="122"/>
      <c r="T332" s="122"/>
      <c r="U332" s="122"/>
      <c r="V332" s="156">
        <f t="shared" ref="V332:V345" si="49">IF(SUM(E332:N332)&gt;5%,5%,SUM(E332:N332))+IF(SUM(O332:U332)&gt;5%,5%,SUM(O332:U332))</f>
        <v>0.08</v>
      </c>
      <c r="W332" s="141">
        <f t="shared" ref="W332:W345" si="50">D332+V332</f>
        <v>0.98</v>
      </c>
      <c r="X332" s="142">
        <f>IF(95%&lt;=W332,60,IF(AND(90%&lt;=W332,W332&lt;95%),50,IF(AND(80%&lt;=W332,W332&lt;90%),40,IF(AND(75%&lt;=W332,W332&lt;80%),30,IF(AND(70%&lt;=W332,W332&lt;75%),20,IF(W332&lt;70%,0,""))))))</f>
        <v>60</v>
      </c>
    </row>
    <row r="333" spans="1:24" s="130" customFormat="1" ht="18.75" x14ac:dyDescent="0.3">
      <c r="A333" s="296">
        <v>2</v>
      </c>
      <c r="B333" s="297" t="s">
        <v>551</v>
      </c>
      <c r="C333" s="298">
        <v>71000000474</v>
      </c>
      <c r="D333" s="135">
        <v>0.9</v>
      </c>
      <c r="E333" s="122">
        <v>0.01</v>
      </c>
      <c r="F333" s="122">
        <v>0.01</v>
      </c>
      <c r="G333" s="122"/>
      <c r="H333" s="122"/>
      <c r="I333" s="122"/>
      <c r="J333" s="122"/>
      <c r="K333" s="122">
        <v>0.02</v>
      </c>
      <c r="L333" s="122"/>
      <c r="M333" s="122">
        <v>0.02</v>
      </c>
      <c r="N333" s="122"/>
      <c r="O333" s="122">
        <v>0.02</v>
      </c>
      <c r="P333" s="122"/>
      <c r="Q333" s="122"/>
      <c r="R333" s="122"/>
      <c r="S333" s="122"/>
      <c r="T333" s="122"/>
      <c r="U333" s="122"/>
      <c r="V333" s="156">
        <f t="shared" si="49"/>
        <v>7.0000000000000007E-2</v>
      </c>
      <c r="W333" s="141">
        <f t="shared" si="50"/>
        <v>0.97</v>
      </c>
      <c r="X333" s="142">
        <f t="shared" ref="X333:X345" si="51">IF(95%&lt;=W333,60,IF(AND(90%&lt;=W333,W333&lt;95%),50,IF(AND(80%&lt;=W333,W333&lt;90%),40,IF(AND(75%&lt;=W333,W333&lt;80%),30,IF(AND(70%&lt;=W333,W333&lt;75%),20,IF(W333&lt;70%,0,""))))))</f>
        <v>60</v>
      </c>
    </row>
    <row r="334" spans="1:24" s="130" customFormat="1" ht="18.75" x14ac:dyDescent="0.3">
      <c r="A334" s="296">
        <v>3</v>
      </c>
      <c r="B334" s="297" t="s">
        <v>424</v>
      </c>
      <c r="C334" s="298">
        <v>60300000100</v>
      </c>
      <c r="D334" s="135">
        <v>0.9</v>
      </c>
      <c r="E334" s="122">
        <v>0.01</v>
      </c>
      <c r="F334" s="122">
        <v>0.01</v>
      </c>
      <c r="G334" s="122"/>
      <c r="H334" s="122"/>
      <c r="I334" s="122"/>
      <c r="J334" s="122"/>
      <c r="K334" s="122">
        <v>0.02</v>
      </c>
      <c r="L334" s="122"/>
      <c r="M334" s="122">
        <v>0.02</v>
      </c>
      <c r="N334" s="122"/>
      <c r="O334" s="122">
        <v>0.02</v>
      </c>
      <c r="P334" s="122">
        <v>0.01</v>
      </c>
      <c r="Q334" s="122"/>
      <c r="R334" s="122"/>
      <c r="S334" s="122"/>
      <c r="T334" s="122"/>
      <c r="U334" s="122"/>
      <c r="V334" s="156">
        <f t="shared" si="49"/>
        <v>0.08</v>
      </c>
      <c r="W334" s="141">
        <f t="shared" si="50"/>
        <v>0.98</v>
      </c>
      <c r="X334" s="142">
        <f t="shared" si="51"/>
        <v>60</v>
      </c>
    </row>
    <row r="335" spans="1:24" s="130" customFormat="1" ht="18.75" x14ac:dyDescent="0.3">
      <c r="A335" s="296">
        <v>4</v>
      </c>
      <c r="B335" s="297" t="s">
        <v>425</v>
      </c>
      <c r="C335" s="298">
        <v>60200000731</v>
      </c>
      <c r="D335" s="135">
        <v>0.9</v>
      </c>
      <c r="E335" s="122">
        <v>0.01</v>
      </c>
      <c r="F335" s="122">
        <v>0.01</v>
      </c>
      <c r="G335" s="122"/>
      <c r="H335" s="122"/>
      <c r="I335" s="122"/>
      <c r="J335" s="122"/>
      <c r="K335" s="122">
        <v>0.02</v>
      </c>
      <c r="L335" s="122"/>
      <c r="M335" s="122">
        <v>0.02</v>
      </c>
      <c r="N335" s="122"/>
      <c r="O335" s="122">
        <v>0.02</v>
      </c>
      <c r="P335" s="122"/>
      <c r="Q335" s="122"/>
      <c r="R335" s="122">
        <v>0.01</v>
      </c>
      <c r="S335" s="122"/>
      <c r="T335" s="122"/>
      <c r="U335" s="122"/>
      <c r="V335" s="156">
        <f t="shared" si="49"/>
        <v>0.08</v>
      </c>
      <c r="W335" s="141">
        <f t="shared" si="50"/>
        <v>0.98</v>
      </c>
      <c r="X335" s="142">
        <f t="shared" si="51"/>
        <v>60</v>
      </c>
    </row>
    <row r="336" spans="1:24" s="130" customFormat="1" ht="18.75" x14ac:dyDescent="0.3">
      <c r="A336" s="296">
        <v>5</v>
      </c>
      <c r="B336" s="297" t="s">
        <v>426</v>
      </c>
      <c r="C336" s="298">
        <v>60300000171</v>
      </c>
      <c r="D336" s="135">
        <v>0.9</v>
      </c>
      <c r="E336" s="122">
        <v>0.01</v>
      </c>
      <c r="F336" s="122">
        <v>0.01</v>
      </c>
      <c r="G336" s="122"/>
      <c r="H336" s="122"/>
      <c r="I336" s="122"/>
      <c r="J336" s="122"/>
      <c r="K336" s="122">
        <v>0.02</v>
      </c>
      <c r="L336" s="122"/>
      <c r="M336" s="122">
        <v>0.02</v>
      </c>
      <c r="N336" s="122"/>
      <c r="O336" s="122">
        <v>0.02</v>
      </c>
      <c r="P336" s="122"/>
      <c r="Q336" s="122">
        <v>0.02</v>
      </c>
      <c r="R336" s="122"/>
      <c r="S336" s="122"/>
      <c r="T336" s="122"/>
      <c r="U336" s="122"/>
      <c r="V336" s="156">
        <f t="shared" si="49"/>
        <v>0.09</v>
      </c>
      <c r="W336" s="141">
        <f t="shared" si="50"/>
        <v>0.99</v>
      </c>
      <c r="X336" s="142">
        <f t="shared" si="51"/>
        <v>60</v>
      </c>
    </row>
    <row r="337" spans="1:24" s="130" customFormat="1" ht="18.75" x14ac:dyDescent="0.3">
      <c r="A337" s="296">
        <v>6</v>
      </c>
      <c r="B337" s="297" t="s">
        <v>427</v>
      </c>
      <c r="C337" s="298">
        <v>51200000905</v>
      </c>
      <c r="D337" s="135">
        <v>0.9</v>
      </c>
      <c r="E337" s="122">
        <v>0.01</v>
      </c>
      <c r="F337" s="122">
        <v>0.01</v>
      </c>
      <c r="G337" s="122"/>
      <c r="H337" s="122"/>
      <c r="I337" s="122"/>
      <c r="J337" s="122"/>
      <c r="K337" s="122">
        <v>0.02</v>
      </c>
      <c r="L337" s="122"/>
      <c r="M337" s="122">
        <v>0.02</v>
      </c>
      <c r="N337" s="122"/>
      <c r="O337" s="122">
        <v>0.02</v>
      </c>
      <c r="P337" s="122"/>
      <c r="Q337" s="122">
        <v>0.02</v>
      </c>
      <c r="R337" s="122"/>
      <c r="S337" s="122">
        <v>0.01</v>
      </c>
      <c r="T337" s="122"/>
      <c r="U337" s="122"/>
      <c r="V337" s="156">
        <f t="shared" si="49"/>
        <v>0.1</v>
      </c>
      <c r="W337" s="141">
        <f t="shared" si="50"/>
        <v>1</v>
      </c>
      <c r="X337" s="142">
        <f t="shared" si="51"/>
        <v>60</v>
      </c>
    </row>
    <row r="338" spans="1:24" s="130" customFormat="1" ht="18.75" x14ac:dyDescent="0.3">
      <c r="A338" s="296">
        <v>7</v>
      </c>
      <c r="B338" s="297" t="s">
        <v>428</v>
      </c>
      <c r="C338" s="298">
        <v>60200000517</v>
      </c>
      <c r="D338" s="135">
        <v>0.9</v>
      </c>
      <c r="E338" s="122">
        <v>0.01</v>
      </c>
      <c r="F338" s="122">
        <v>0.01</v>
      </c>
      <c r="G338" s="122"/>
      <c r="H338" s="122">
        <v>0.02</v>
      </c>
      <c r="I338" s="122"/>
      <c r="J338" s="122"/>
      <c r="K338" s="122">
        <v>0.02</v>
      </c>
      <c r="L338" s="122"/>
      <c r="M338" s="122">
        <v>0</v>
      </c>
      <c r="N338" s="122"/>
      <c r="O338" s="122">
        <v>0.02</v>
      </c>
      <c r="P338" s="122"/>
      <c r="Q338" s="122">
        <v>0.02</v>
      </c>
      <c r="R338" s="122"/>
      <c r="S338" s="122"/>
      <c r="T338" s="122"/>
      <c r="U338" s="122"/>
      <c r="V338" s="156">
        <f t="shared" si="49"/>
        <v>0.09</v>
      </c>
      <c r="W338" s="141">
        <f t="shared" si="50"/>
        <v>0.99</v>
      </c>
      <c r="X338" s="142">
        <f t="shared" si="51"/>
        <v>60</v>
      </c>
    </row>
    <row r="339" spans="1:24" s="130" customFormat="1" ht="18.75" x14ac:dyDescent="0.3">
      <c r="A339" s="296">
        <v>8</v>
      </c>
      <c r="B339" s="297" t="s">
        <v>429</v>
      </c>
      <c r="C339" s="298">
        <v>60200000637</v>
      </c>
      <c r="D339" s="135">
        <v>0.9</v>
      </c>
      <c r="E339" s="122">
        <v>0.01</v>
      </c>
      <c r="F339" s="122">
        <v>0.01</v>
      </c>
      <c r="G339" s="122"/>
      <c r="H339" s="122"/>
      <c r="I339" s="122"/>
      <c r="J339" s="122"/>
      <c r="K339" s="122">
        <v>0.02</v>
      </c>
      <c r="L339" s="122"/>
      <c r="M339" s="122">
        <v>0.02</v>
      </c>
      <c r="N339" s="122"/>
      <c r="O339" s="122">
        <v>0.02</v>
      </c>
      <c r="P339" s="122"/>
      <c r="Q339" s="122">
        <v>0.02</v>
      </c>
      <c r="R339" s="122"/>
      <c r="S339" s="122">
        <v>0.01</v>
      </c>
      <c r="T339" s="122"/>
      <c r="U339" s="122"/>
      <c r="V339" s="156">
        <f t="shared" si="49"/>
        <v>0.1</v>
      </c>
      <c r="W339" s="141">
        <f t="shared" si="50"/>
        <v>1</v>
      </c>
      <c r="X339" s="142">
        <f t="shared" si="51"/>
        <v>60</v>
      </c>
    </row>
    <row r="340" spans="1:24" s="130" customFormat="1" ht="18.75" x14ac:dyDescent="0.3">
      <c r="A340" s="296">
        <v>9</v>
      </c>
      <c r="B340" s="297" t="s">
        <v>430</v>
      </c>
      <c r="C340" s="298">
        <v>71000000507</v>
      </c>
      <c r="D340" s="135">
        <v>0.9</v>
      </c>
      <c r="E340" s="122">
        <v>0.01</v>
      </c>
      <c r="F340" s="122">
        <v>0.01</v>
      </c>
      <c r="G340" s="122"/>
      <c r="H340" s="122"/>
      <c r="I340" s="122"/>
      <c r="J340" s="122"/>
      <c r="K340" s="122">
        <v>0.02</v>
      </c>
      <c r="L340" s="122"/>
      <c r="M340" s="122">
        <v>0.02</v>
      </c>
      <c r="N340" s="122"/>
      <c r="O340" s="122">
        <v>0.02</v>
      </c>
      <c r="P340" s="122"/>
      <c r="Q340" s="122">
        <v>0.02</v>
      </c>
      <c r="R340" s="122"/>
      <c r="S340" s="122"/>
      <c r="T340" s="122"/>
      <c r="U340" s="122"/>
      <c r="V340" s="156">
        <f t="shared" si="49"/>
        <v>0.09</v>
      </c>
      <c r="W340" s="141">
        <f t="shared" si="50"/>
        <v>0.99</v>
      </c>
      <c r="X340" s="142">
        <f t="shared" si="51"/>
        <v>60</v>
      </c>
    </row>
    <row r="341" spans="1:24" s="130" customFormat="1" ht="18.75" x14ac:dyDescent="0.3">
      <c r="A341" s="296">
        <v>10</v>
      </c>
      <c r="B341" s="297" t="s">
        <v>431</v>
      </c>
      <c r="C341" s="298">
        <v>60200000588</v>
      </c>
      <c r="D341" s="135">
        <v>0.9</v>
      </c>
      <c r="E341" s="122">
        <v>0.01</v>
      </c>
      <c r="F341" s="122">
        <v>0.01</v>
      </c>
      <c r="G341" s="122"/>
      <c r="H341" s="122"/>
      <c r="I341" s="122"/>
      <c r="J341" s="122"/>
      <c r="K341" s="122">
        <v>0.02</v>
      </c>
      <c r="L341" s="122"/>
      <c r="M341" s="122">
        <v>0.02</v>
      </c>
      <c r="N341" s="122"/>
      <c r="O341" s="122">
        <v>0.02</v>
      </c>
      <c r="P341" s="122">
        <v>0.01</v>
      </c>
      <c r="Q341" s="122">
        <v>0.02</v>
      </c>
      <c r="R341" s="122"/>
      <c r="S341" s="122"/>
      <c r="T341" s="122"/>
      <c r="U341" s="122"/>
      <c r="V341" s="156">
        <f t="shared" si="49"/>
        <v>0.1</v>
      </c>
      <c r="W341" s="141">
        <f t="shared" si="50"/>
        <v>1</v>
      </c>
      <c r="X341" s="142">
        <f t="shared" si="51"/>
        <v>60</v>
      </c>
    </row>
    <row r="342" spans="1:24" s="130" customFormat="1" ht="18.75" x14ac:dyDescent="0.3">
      <c r="A342" s="296">
        <v>11</v>
      </c>
      <c r="B342" s="297" t="s">
        <v>432</v>
      </c>
      <c r="C342" s="298">
        <v>60300000115</v>
      </c>
      <c r="D342" s="135">
        <v>0.9</v>
      </c>
      <c r="E342" s="122">
        <v>0.01</v>
      </c>
      <c r="F342" s="122">
        <v>0.01</v>
      </c>
      <c r="G342" s="122"/>
      <c r="H342" s="122">
        <v>0.02</v>
      </c>
      <c r="I342" s="122"/>
      <c r="J342" s="122"/>
      <c r="K342" s="122">
        <v>0.02</v>
      </c>
      <c r="L342" s="122"/>
      <c r="M342" s="122">
        <v>0.02</v>
      </c>
      <c r="N342" s="122"/>
      <c r="O342" s="122">
        <v>0.02</v>
      </c>
      <c r="P342" s="122"/>
      <c r="Q342" s="122">
        <v>0.02</v>
      </c>
      <c r="R342" s="122"/>
      <c r="S342" s="122">
        <v>0.01</v>
      </c>
      <c r="T342" s="122"/>
      <c r="U342" s="122"/>
      <c r="V342" s="156">
        <f t="shared" si="49"/>
        <v>0.1</v>
      </c>
      <c r="W342" s="141">
        <f t="shared" si="50"/>
        <v>1</v>
      </c>
      <c r="X342" s="142">
        <f t="shared" si="51"/>
        <v>60</v>
      </c>
    </row>
    <row r="343" spans="1:24" s="130" customFormat="1" ht="18.75" x14ac:dyDescent="0.3">
      <c r="A343" s="296">
        <v>12</v>
      </c>
      <c r="B343" s="297" t="s">
        <v>433</v>
      </c>
      <c r="C343" s="298">
        <v>60300000125</v>
      </c>
      <c r="D343" s="135">
        <v>0.9</v>
      </c>
      <c r="E343" s="122">
        <v>0.01</v>
      </c>
      <c r="F343" s="122">
        <v>0.01</v>
      </c>
      <c r="G343" s="122"/>
      <c r="H343" s="122"/>
      <c r="I343" s="122"/>
      <c r="J343" s="122"/>
      <c r="K343" s="122">
        <v>0.02</v>
      </c>
      <c r="L343" s="122"/>
      <c r="M343" s="122">
        <v>0</v>
      </c>
      <c r="N343" s="122"/>
      <c r="O343" s="122">
        <v>0.02</v>
      </c>
      <c r="P343" s="122"/>
      <c r="Q343" s="122"/>
      <c r="R343" s="122"/>
      <c r="S343" s="122">
        <v>0.01</v>
      </c>
      <c r="T343" s="122"/>
      <c r="U343" s="122"/>
      <c r="V343" s="156">
        <f t="shared" si="49"/>
        <v>7.0000000000000007E-2</v>
      </c>
      <c r="W343" s="141">
        <f t="shared" si="50"/>
        <v>0.97</v>
      </c>
      <c r="X343" s="142">
        <f t="shared" si="51"/>
        <v>60</v>
      </c>
    </row>
    <row r="344" spans="1:24" s="130" customFormat="1" ht="18.75" x14ac:dyDescent="0.3">
      <c r="A344" s="296">
        <v>13</v>
      </c>
      <c r="B344" s="297" t="s">
        <v>434</v>
      </c>
      <c r="C344" s="298">
        <v>81000000906</v>
      </c>
      <c r="D344" s="135">
        <v>0.9</v>
      </c>
      <c r="E344" s="122">
        <v>0.01</v>
      </c>
      <c r="F344" s="122">
        <v>0.01</v>
      </c>
      <c r="G344" s="122"/>
      <c r="H344" s="122">
        <v>0.02</v>
      </c>
      <c r="I344" s="122"/>
      <c r="J344" s="122"/>
      <c r="K344" s="122">
        <v>0.02</v>
      </c>
      <c r="L344" s="122"/>
      <c r="M344" s="122">
        <v>0.02</v>
      </c>
      <c r="N344" s="122"/>
      <c r="O344" s="122">
        <v>0.02</v>
      </c>
      <c r="P344" s="122"/>
      <c r="Q344" s="122"/>
      <c r="R344" s="122"/>
      <c r="S344" s="122"/>
      <c r="T344" s="122"/>
      <c r="U344" s="122"/>
      <c r="V344" s="156">
        <f t="shared" si="49"/>
        <v>7.0000000000000007E-2</v>
      </c>
      <c r="W344" s="141">
        <f t="shared" si="50"/>
        <v>0.97</v>
      </c>
      <c r="X344" s="142">
        <f t="shared" si="51"/>
        <v>60</v>
      </c>
    </row>
    <row r="345" spans="1:24" s="130" customFormat="1" ht="18.75" x14ac:dyDescent="0.25">
      <c r="A345" s="296">
        <v>14</v>
      </c>
      <c r="B345" s="297" t="s">
        <v>247</v>
      </c>
      <c r="C345" s="299">
        <v>91100000289</v>
      </c>
      <c r="D345" s="135">
        <v>0.9</v>
      </c>
      <c r="E345" s="122">
        <v>0</v>
      </c>
      <c r="F345" s="122">
        <v>0.01</v>
      </c>
      <c r="G345" s="122"/>
      <c r="H345" s="122"/>
      <c r="I345" s="122"/>
      <c r="J345" s="122"/>
      <c r="K345" s="122">
        <v>0.02</v>
      </c>
      <c r="L345" s="122"/>
      <c r="M345" s="122">
        <v>0</v>
      </c>
      <c r="N345" s="122">
        <v>0.02</v>
      </c>
      <c r="O345" s="122">
        <v>0</v>
      </c>
      <c r="P345" s="122"/>
      <c r="Q345" s="122"/>
      <c r="R345" s="122"/>
      <c r="S345" s="122"/>
      <c r="T345" s="122"/>
      <c r="U345" s="122"/>
      <c r="V345" s="156">
        <f t="shared" si="49"/>
        <v>0.05</v>
      </c>
      <c r="W345" s="141">
        <f t="shared" si="50"/>
        <v>0.95000000000000007</v>
      </c>
      <c r="X345" s="142">
        <f t="shared" si="51"/>
        <v>60</v>
      </c>
    </row>
    <row r="346" spans="1:24" s="130" customFormat="1" ht="15.75" x14ac:dyDescent="0.25">
      <c r="A346" s="273" t="s">
        <v>435</v>
      </c>
      <c r="B346" s="288" t="s">
        <v>436</v>
      </c>
      <c r="C346" s="289"/>
      <c r="D346" s="129"/>
      <c r="F346" s="131"/>
      <c r="G346" s="131"/>
      <c r="H346" s="131"/>
      <c r="I346" s="131"/>
      <c r="J346" s="131"/>
      <c r="K346" s="131"/>
      <c r="L346" s="131"/>
      <c r="M346" s="131"/>
      <c r="N346" s="131"/>
      <c r="O346" s="131"/>
      <c r="P346" s="131"/>
      <c r="Q346" s="131"/>
      <c r="R346" s="131"/>
      <c r="S346" s="131"/>
      <c r="T346" s="131"/>
      <c r="U346" s="131"/>
    </row>
    <row r="347" spans="1:24" s="130" customFormat="1" ht="16.5" x14ac:dyDescent="0.25">
      <c r="A347" s="206" t="s">
        <v>16</v>
      </c>
      <c r="B347" s="290" t="s">
        <v>81</v>
      </c>
      <c r="C347" s="218">
        <v>80600000693</v>
      </c>
      <c r="D347" s="135">
        <v>0.9</v>
      </c>
      <c r="E347" s="122"/>
      <c r="F347" s="122">
        <v>0.01</v>
      </c>
      <c r="G347" s="122"/>
      <c r="H347" s="122">
        <v>2.5000000000000001E-2</v>
      </c>
      <c r="I347" s="122"/>
      <c r="J347" s="122"/>
      <c r="K347" s="122">
        <v>0.02</v>
      </c>
      <c r="L347" s="122"/>
      <c r="M347" s="122"/>
      <c r="N347" s="122"/>
      <c r="O347" s="122">
        <v>0.01</v>
      </c>
      <c r="P347" s="122"/>
      <c r="Q347" s="122"/>
      <c r="R347" s="122"/>
      <c r="S347" s="122"/>
      <c r="T347" s="122"/>
      <c r="U347" s="122"/>
      <c r="V347" s="156">
        <f>IF(SUM(E347:N347)&gt;5%,5%,SUM(E347:N347))+IF(SUM(O347:U347)&gt;5%,5%,SUM(O347:U347))</f>
        <v>6.0000000000000005E-2</v>
      </c>
      <c r="W347" s="141">
        <f>D347+V347</f>
        <v>0.96000000000000008</v>
      </c>
      <c r="X347" s="142">
        <f>IF(95%&lt;=W347,60,IF(AND(90%&lt;=W347,W347&lt;95%),50,IF(AND(80%&lt;=W347,W347&lt;90%),40,IF(AND(75%&lt;=W347,W347&lt;80%),30,IF(AND(70%&lt;=W347,W347&lt;75%),20,IF(W347&lt;70%,0,""))))))</f>
        <v>60</v>
      </c>
    </row>
    <row r="348" spans="1:24" s="130" customFormat="1" ht="16.5" x14ac:dyDescent="0.25">
      <c r="A348" s="206" t="s">
        <v>17</v>
      </c>
      <c r="B348" s="291" t="s">
        <v>327</v>
      </c>
      <c r="C348" s="218">
        <v>90400000056</v>
      </c>
      <c r="D348" s="135">
        <v>0.9</v>
      </c>
      <c r="E348" s="122">
        <v>0.01</v>
      </c>
      <c r="F348" s="122"/>
      <c r="G348" s="122"/>
      <c r="H348" s="122"/>
      <c r="I348" s="122"/>
      <c r="J348" s="122"/>
      <c r="K348" s="122">
        <v>0.02</v>
      </c>
      <c r="L348" s="122"/>
      <c r="M348" s="122"/>
      <c r="N348" s="122"/>
      <c r="O348" s="122"/>
      <c r="P348" s="122"/>
      <c r="Q348" s="122"/>
      <c r="R348" s="122"/>
      <c r="S348" s="122"/>
      <c r="T348" s="122"/>
      <c r="U348" s="122"/>
      <c r="V348" s="156">
        <f>IF(SUM(E348:N348)&gt;5%,5%,SUM(E348:N348))+IF(SUM(O348:U348)&gt;5%,5%,SUM(O348:U348))</f>
        <v>0.03</v>
      </c>
      <c r="W348" s="141">
        <f>D348+V348</f>
        <v>0.93</v>
      </c>
      <c r="X348" s="142">
        <f>IF(95%&lt;=W348,60,IF(AND(90%&lt;=W348,W348&lt;95%),50,IF(AND(80%&lt;=W348,W348&lt;90%),40,IF(AND(75%&lt;=W348,W348&lt;80%),30,IF(AND(70%&lt;=W348,W348&lt;75%),20,IF(W348&lt;70%,0,""))))))</f>
        <v>50</v>
      </c>
    </row>
    <row r="349" spans="1:24" ht="15.75" x14ac:dyDescent="0.25">
      <c r="G349" s="999"/>
      <c r="H349" s="999"/>
      <c r="I349" s="999"/>
      <c r="J349" s="999"/>
      <c r="K349" s="999"/>
      <c r="L349" s="999"/>
      <c r="M349" s="999"/>
      <c r="N349" s="999"/>
      <c r="O349" s="999"/>
      <c r="P349" s="999"/>
      <c r="Q349" s="999"/>
      <c r="R349" s="999"/>
      <c r="S349" s="999"/>
      <c r="T349" s="999"/>
      <c r="U349" s="999"/>
      <c r="V349" s="999"/>
      <c r="W349" s="999"/>
      <c r="X349" s="999"/>
    </row>
  </sheetData>
  <mergeCells count="19">
    <mergeCell ref="G34:X34"/>
    <mergeCell ref="G349:X349"/>
    <mergeCell ref="V6:V7"/>
    <mergeCell ref="B53:X53"/>
    <mergeCell ref="B98:G98"/>
    <mergeCell ref="B115:H115"/>
    <mergeCell ref="B204:I204"/>
    <mergeCell ref="A1:F1"/>
    <mergeCell ref="A3:X3"/>
    <mergeCell ref="A4:X4"/>
    <mergeCell ref="A5:A7"/>
    <mergeCell ref="B5:B7"/>
    <mergeCell ref="D5:D7"/>
    <mergeCell ref="E5:V5"/>
    <mergeCell ref="W5:W7"/>
    <mergeCell ref="X5:X7"/>
    <mergeCell ref="C5:C7"/>
    <mergeCell ref="O6:U6"/>
    <mergeCell ref="E6:N6"/>
  </mergeCells>
  <pageMargins left="0.32" right="0.27" top="0.36" bottom="0.42" header="0.2" footer="0.2"/>
  <pageSetup paperSize="9" scale="95" orientation="landscape" verticalDpi="4294967295"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222"/>
  <sheetViews>
    <sheetView tabSelected="1" topLeftCell="A141" zoomScale="85" zoomScaleNormal="85" workbookViewId="0">
      <selection activeCell="E147" sqref="E147"/>
    </sheetView>
  </sheetViews>
  <sheetFormatPr defaultRowHeight="18.75" x14ac:dyDescent="0.25"/>
  <cols>
    <col min="1" max="1" width="6.7109375" style="489" customWidth="1"/>
    <col min="2" max="2" width="72.5703125" style="489" customWidth="1"/>
    <col min="3" max="4" width="9.140625" style="781"/>
    <col min="5" max="5" width="43.7109375" style="513" customWidth="1"/>
    <col min="6" max="6" width="42.5703125" style="513" customWidth="1"/>
    <col min="7" max="16384" width="9.140625" style="489"/>
  </cols>
  <sheetData>
    <row r="1" spans="1:6" ht="49.5" customHeight="1" x14ac:dyDescent="0.25">
      <c r="A1" s="1050" t="s">
        <v>831</v>
      </c>
      <c r="B1" s="1051"/>
    </row>
    <row r="3" spans="1:6" ht="30.75" customHeight="1" x14ac:dyDescent="0.25">
      <c r="A3" s="1046" t="s">
        <v>832</v>
      </c>
      <c r="B3" s="1046"/>
      <c r="C3" s="1046"/>
      <c r="D3" s="1046"/>
      <c r="E3" s="1046"/>
      <c r="F3" s="1046"/>
    </row>
    <row r="5" spans="1:6" ht="38.25" customHeight="1" x14ac:dyDescent="0.25">
      <c r="A5" s="496" t="s">
        <v>219</v>
      </c>
      <c r="B5" s="496" t="s">
        <v>814</v>
      </c>
      <c r="C5" s="782" t="s">
        <v>815</v>
      </c>
      <c r="D5" s="783" t="s">
        <v>218</v>
      </c>
      <c r="E5" s="497" t="s">
        <v>12</v>
      </c>
      <c r="F5" s="496" t="s">
        <v>833</v>
      </c>
    </row>
    <row r="6" spans="1:6" ht="25.5" customHeight="1" x14ac:dyDescent="0.25">
      <c r="A6" s="518" t="s">
        <v>17</v>
      </c>
      <c r="B6" s="519" t="s">
        <v>220</v>
      </c>
      <c r="C6" s="784"/>
      <c r="D6" s="785"/>
      <c r="E6" s="812"/>
      <c r="F6" s="525"/>
    </row>
    <row r="7" spans="1:6" x14ac:dyDescent="0.25">
      <c r="A7" s="498"/>
      <c r="B7" s="1429" t="s">
        <v>1544</v>
      </c>
      <c r="C7" s="789">
        <v>1</v>
      </c>
      <c r="D7" s="547">
        <v>0.03</v>
      </c>
      <c r="E7" s="937" t="s">
        <v>1545</v>
      </c>
      <c r="F7" s="514"/>
    </row>
    <row r="8" spans="1:6" ht="37.5" x14ac:dyDescent="0.25">
      <c r="A8" s="498"/>
      <c r="B8" s="1429" t="s">
        <v>1546</v>
      </c>
      <c r="C8" s="789">
        <v>1</v>
      </c>
      <c r="D8" s="547">
        <v>0.02</v>
      </c>
      <c r="E8" s="937" t="s">
        <v>1547</v>
      </c>
      <c r="F8" s="514"/>
    </row>
    <row r="9" spans="1:6" ht="37.5" x14ac:dyDescent="0.25">
      <c r="A9" s="498"/>
      <c r="B9" s="1429" t="s">
        <v>1549</v>
      </c>
      <c r="C9" s="789">
        <v>23</v>
      </c>
      <c r="D9" s="547">
        <v>0.02</v>
      </c>
      <c r="E9" s="937" t="s">
        <v>1550</v>
      </c>
      <c r="F9" s="514"/>
    </row>
    <row r="10" spans="1:6" ht="33" x14ac:dyDescent="0.25">
      <c r="A10" s="498"/>
      <c r="B10" s="1429" t="s">
        <v>1551</v>
      </c>
      <c r="C10" s="789">
        <v>7</v>
      </c>
      <c r="D10" s="1417">
        <v>0.02</v>
      </c>
      <c r="E10" s="937" t="s">
        <v>1552</v>
      </c>
      <c r="F10" s="514"/>
    </row>
    <row r="11" spans="1:6" ht="37.5" x14ac:dyDescent="0.25">
      <c r="A11" s="498"/>
      <c r="B11" s="1429" t="s">
        <v>1555</v>
      </c>
      <c r="C11" s="789">
        <v>1</v>
      </c>
      <c r="D11" s="1417">
        <v>0.01</v>
      </c>
      <c r="E11" s="937" t="s">
        <v>1556</v>
      </c>
      <c r="F11" s="514"/>
    </row>
    <row r="12" spans="1:6" ht="37.5" x14ac:dyDescent="0.25">
      <c r="A12" s="498"/>
      <c r="B12" s="1430" t="s">
        <v>1557</v>
      </c>
      <c r="C12" s="789">
        <v>10</v>
      </c>
      <c r="D12" s="1417">
        <v>0.02</v>
      </c>
      <c r="E12" s="937" t="s">
        <v>1567</v>
      </c>
      <c r="F12" s="514"/>
    </row>
    <row r="13" spans="1:6" ht="37.5" x14ac:dyDescent="0.25">
      <c r="A13" s="498"/>
      <c r="B13" s="1430" t="s">
        <v>1559</v>
      </c>
      <c r="C13" s="789">
        <v>17</v>
      </c>
      <c r="D13" s="1417">
        <v>0.01</v>
      </c>
      <c r="E13" s="937" t="s">
        <v>1560</v>
      </c>
      <c r="F13" s="514"/>
    </row>
    <row r="14" spans="1:6" ht="49.5" x14ac:dyDescent="0.25">
      <c r="A14" s="498"/>
      <c r="B14" s="1430" t="s">
        <v>1561</v>
      </c>
      <c r="C14" s="789">
        <v>12</v>
      </c>
      <c r="D14" s="945" t="s">
        <v>1012</v>
      </c>
      <c r="E14" s="937" t="s">
        <v>1568</v>
      </c>
      <c r="F14" s="514"/>
    </row>
    <row r="15" spans="1:6" x14ac:dyDescent="0.25">
      <c r="A15" s="498"/>
      <c r="B15" s="1430" t="s">
        <v>1563</v>
      </c>
      <c r="C15" s="789">
        <v>7</v>
      </c>
      <c r="D15" s="1417">
        <v>0.01</v>
      </c>
      <c r="E15" s="937" t="s">
        <v>1569</v>
      </c>
      <c r="F15" s="514"/>
    </row>
    <row r="16" spans="1:6" x14ac:dyDescent="0.25">
      <c r="A16" s="498"/>
      <c r="B16" s="1430" t="s">
        <v>1565</v>
      </c>
      <c r="C16" s="789">
        <v>11</v>
      </c>
      <c r="D16" s="1417">
        <v>0.01</v>
      </c>
      <c r="E16" s="937" t="s">
        <v>1566</v>
      </c>
      <c r="F16" s="514"/>
    </row>
    <row r="17" spans="1:6" ht="30" customHeight="1" x14ac:dyDescent="0.25">
      <c r="A17" s="632" t="s">
        <v>18</v>
      </c>
      <c r="B17" s="633" t="s">
        <v>221</v>
      </c>
      <c r="C17" s="787"/>
      <c r="D17" s="788"/>
      <c r="E17" s="813"/>
      <c r="F17" s="634"/>
    </row>
    <row r="18" spans="1:6" ht="30" customHeight="1" x14ac:dyDescent="0.25">
      <c r="A18" s="770"/>
      <c r="B18" s="773" t="s">
        <v>1006</v>
      </c>
      <c r="C18" s="789">
        <v>1</v>
      </c>
      <c r="D18" s="790">
        <v>0.02</v>
      </c>
      <c r="E18" s="814" t="s">
        <v>1008</v>
      </c>
      <c r="F18" s="764"/>
    </row>
    <row r="19" spans="1:6" ht="30" customHeight="1" x14ac:dyDescent="0.25">
      <c r="A19" s="770"/>
      <c r="B19" s="773" t="s">
        <v>1011</v>
      </c>
      <c r="C19" s="789">
        <v>1</v>
      </c>
      <c r="D19" s="790">
        <v>0.02</v>
      </c>
      <c r="E19" s="814" t="s">
        <v>1207</v>
      </c>
      <c r="F19" s="764"/>
    </row>
    <row r="20" spans="1:6" ht="30" customHeight="1" x14ac:dyDescent="0.25">
      <c r="A20" s="770"/>
      <c r="B20" s="773" t="s">
        <v>1015</v>
      </c>
      <c r="C20" s="789">
        <v>4</v>
      </c>
      <c r="D20" s="789" t="s">
        <v>1012</v>
      </c>
      <c r="E20" s="814" t="s">
        <v>1016</v>
      </c>
      <c r="F20" s="764"/>
    </row>
    <row r="21" spans="1:6" ht="30" customHeight="1" x14ac:dyDescent="0.25">
      <c r="A21" s="770"/>
      <c r="B21" s="773" t="s">
        <v>1018</v>
      </c>
      <c r="C21" s="789">
        <v>2</v>
      </c>
      <c r="D21" s="790">
        <v>0.02</v>
      </c>
      <c r="E21" s="814" t="s">
        <v>727</v>
      </c>
      <c r="F21" s="764"/>
    </row>
    <row r="22" spans="1:6" s="490" customFormat="1" ht="54.75" customHeight="1" x14ac:dyDescent="0.25">
      <c r="A22" s="500"/>
      <c r="B22" s="468" t="s">
        <v>1021</v>
      </c>
      <c r="C22" s="809">
        <v>8</v>
      </c>
      <c r="D22" s="791">
        <v>0.02</v>
      </c>
      <c r="E22" s="571" t="s">
        <v>1022</v>
      </c>
      <c r="F22" s="559"/>
    </row>
    <row r="23" spans="1:6" s="490" customFormat="1" ht="78.75" customHeight="1" x14ac:dyDescent="0.25">
      <c r="A23" s="500"/>
      <c r="B23" s="468" t="s">
        <v>1023</v>
      </c>
      <c r="C23" s="809">
        <v>4</v>
      </c>
      <c r="D23" s="791">
        <v>0.02</v>
      </c>
      <c r="E23" s="571" t="s">
        <v>1024</v>
      </c>
      <c r="F23" s="559"/>
    </row>
    <row r="24" spans="1:6" s="490" customFormat="1" ht="54.75" customHeight="1" x14ac:dyDescent="0.25">
      <c r="A24" s="500"/>
      <c r="B24" s="468" t="s">
        <v>1025</v>
      </c>
      <c r="C24" s="809">
        <v>3</v>
      </c>
      <c r="D24" s="791">
        <v>0.02</v>
      </c>
      <c r="E24" s="571" t="s">
        <v>1026</v>
      </c>
      <c r="F24" s="559"/>
    </row>
    <row r="25" spans="1:6" s="490" customFormat="1" ht="40.5" customHeight="1" x14ac:dyDescent="0.25">
      <c r="A25" s="500"/>
      <c r="B25" s="468" t="s">
        <v>1027</v>
      </c>
      <c r="C25" s="809">
        <v>3</v>
      </c>
      <c r="D25" s="791">
        <v>0.01</v>
      </c>
      <c r="E25" s="571" t="s">
        <v>1028</v>
      </c>
      <c r="F25" s="559"/>
    </row>
    <row r="26" spans="1:6" s="490" customFormat="1" ht="40.5" customHeight="1" x14ac:dyDescent="0.25">
      <c r="A26" s="500"/>
      <c r="B26" s="468" t="s">
        <v>1029</v>
      </c>
      <c r="C26" s="809">
        <v>3</v>
      </c>
      <c r="D26" s="791">
        <v>0.01</v>
      </c>
      <c r="E26" s="571" t="s">
        <v>1030</v>
      </c>
      <c r="F26" s="559"/>
    </row>
    <row r="27" spans="1:6" s="490" customFormat="1" ht="40.5" customHeight="1" x14ac:dyDescent="0.25">
      <c r="A27" s="500"/>
      <c r="B27" s="777" t="s">
        <v>1031</v>
      </c>
      <c r="C27" s="809">
        <v>8</v>
      </c>
      <c r="D27" s="791">
        <v>0.02</v>
      </c>
      <c r="E27" s="571" t="s">
        <v>1032</v>
      </c>
      <c r="F27" s="559"/>
    </row>
    <row r="28" spans="1:6" ht="27" customHeight="1" x14ac:dyDescent="0.25">
      <c r="A28" s="638" t="s">
        <v>19</v>
      </c>
      <c r="B28" s="633" t="s">
        <v>222</v>
      </c>
      <c r="C28" s="792"/>
      <c r="D28" s="792"/>
      <c r="E28" s="813"/>
      <c r="F28" s="634"/>
    </row>
    <row r="29" spans="1:6" ht="42.75" customHeight="1" x14ac:dyDescent="0.25">
      <c r="A29" s="780"/>
      <c r="B29" s="399" t="s">
        <v>1034</v>
      </c>
      <c r="C29" s="793">
        <v>1</v>
      </c>
      <c r="D29" s="799">
        <v>0.02</v>
      </c>
      <c r="E29" s="571" t="s">
        <v>732</v>
      </c>
      <c r="F29" s="764"/>
    </row>
    <row r="30" spans="1:6" ht="42.75" customHeight="1" x14ac:dyDescent="0.25">
      <c r="A30" s="780"/>
      <c r="B30" s="399" t="s">
        <v>1035</v>
      </c>
      <c r="C30" s="793">
        <v>6</v>
      </c>
      <c r="D30" s="799">
        <v>0.02</v>
      </c>
      <c r="E30" s="571" t="s">
        <v>1036</v>
      </c>
      <c r="F30" s="764"/>
    </row>
    <row r="31" spans="1:6" s="490" customFormat="1" ht="42" customHeight="1" x14ac:dyDescent="0.25">
      <c r="A31" s="500"/>
      <c r="B31" s="486" t="s">
        <v>1043</v>
      </c>
      <c r="C31" s="798">
        <v>4</v>
      </c>
      <c r="D31" s="799">
        <v>0.01</v>
      </c>
      <c r="E31" s="572" t="s">
        <v>1038</v>
      </c>
      <c r="F31" s="559"/>
    </row>
    <row r="32" spans="1:6" s="490" customFormat="1" ht="33" customHeight="1" x14ac:dyDescent="0.25">
      <c r="A32" s="500"/>
      <c r="B32" s="486" t="s">
        <v>1044</v>
      </c>
      <c r="C32" s="798">
        <v>2</v>
      </c>
      <c r="D32" s="799">
        <v>0.02</v>
      </c>
      <c r="E32" s="572" t="s">
        <v>1040</v>
      </c>
      <c r="F32" s="559"/>
    </row>
    <row r="33" spans="1:6" s="490" customFormat="1" ht="39.75" customHeight="1" x14ac:dyDescent="0.25">
      <c r="A33" s="500"/>
      <c r="B33" s="486" t="s">
        <v>1045</v>
      </c>
      <c r="C33" s="798">
        <v>6</v>
      </c>
      <c r="D33" s="799">
        <v>0.02</v>
      </c>
      <c r="E33" s="571" t="s">
        <v>1042</v>
      </c>
      <c r="F33" s="559"/>
    </row>
    <row r="34" spans="1:6" ht="29.25" customHeight="1" x14ac:dyDescent="0.25">
      <c r="A34" s="521" t="s">
        <v>20</v>
      </c>
      <c r="B34" s="519" t="s">
        <v>223</v>
      </c>
      <c r="C34" s="794"/>
      <c r="D34" s="794"/>
      <c r="E34" s="528"/>
      <c r="F34" s="525"/>
    </row>
    <row r="35" spans="1:6" s="469" customFormat="1" ht="66" x14ac:dyDescent="0.25">
      <c r="A35" s="500"/>
      <c r="B35" s="468" t="s">
        <v>1498</v>
      </c>
      <c r="C35" s="83">
        <v>5</v>
      </c>
      <c r="D35" s="852">
        <v>0.01</v>
      </c>
      <c r="E35" s="815" t="s">
        <v>1514</v>
      </c>
      <c r="F35" s="560"/>
    </row>
    <row r="36" spans="1:6" s="469" customFormat="1" ht="82.5" x14ac:dyDescent="0.25">
      <c r="A36" s="500"/>
      <c r="B36" s="856" t="s">
        <v>1499</v>
      </c>
      <c r="C36" s="83">
        <v>3</v>
      </c>
      <c r="D36" s="852">
        <v>0.01</v>
      </c>
      <c r="E36" s="815" t="s">
        <v>1515</v>
      </c>
      <c r="F36" s="560"/>
    </row>
    <row r="37" spans="1:6" s="469" customFormat="1" ht="66" x14ac:dyDescent="0.25">
      <c r="A37" s="500"/>
      <c r="B37" s="856" t="s">
        <v>1500</v>
      </c>
      <c r="C37" s="83">
        <v>4</v>
      </c>
      <c r="D37" s="852">
        <v>0.01</v>
      </c>
      <c r="E37" s="815" t="s">
        <v>1516</v>
      </c>
      <c r="F37" s="560"/>
    </row>
    <row r="38" spans="1:6" s="469" customFormat="1" ht="99" x14ac:dyDescent="0.25">
      <c r="A38" s="500"/>
      <c r="B38" s="856" t="s">
        <v>1501</v>
      </c>
      <c r="C38" s="83">
        <v>3</v>
      </c>
      <c r="D38" s="852">
        <v>0.01</v>
      </c>
      <c r="E38" s="815" t="s">
        <v>1517</v>
      </c>
      <c r="F38" s="560"/>
    </row>
    <row r="39" spans="1:6" s="469" customFormat="1" ht="66" x14ac:dyDescent="0.25">
      <c r="A39" s="500"/>
      <c r="B39" s="856" t="s">
        <v>1502</v>
      </c>
      <c r="C39" s="83">
        <v>3</v>
      </c>
      <c r="D39" s="852">
        <v>0.01</v>
      </c>
      <c r="E39" s="815" t="s">
        <v>1515</v>
      </c>
      <c r="F39" s="560"/>
    </row>
    <row r="40" spans="1:6" s="469" customFormat="1" ht="49.5" x14ac:dyDescent="0.25">
      <c r="A40" s="500"/>
      <c r="B40" s="856" t="s">
        <v>1521</v>
      </c>
      <c r="C40" s="83">
        <v>3</v>
      </c>
      <c r="D40" s="852">
        <v>0.02</v>
      </c>
      <c r="E40" s="815" t="s">
        <v>1518</v>
      </c>
      <c r="F40" s="560"/>
    </row>
    <row r="41" spans="1:6" s="469" customFormat="1" ht="49.5" x14ac:dyDescent="0.25">
      <c r="A41" s="500"/>
      <c r="B41" s="468" t="s">
        <v>1503</v>
      </c>
      <c r="C41" s="83">
        <v>3</v>
      </c>
      <c r="D41" s="852">
        <v>0.01</v>
      </c>
      <c r="E41" s="815" t="s">
        <v>1518</v>
      </c>
      <c r="F41" s="560"/>
    </row>
    <row r="42" spans="1:6" s="469" customFormat="1" ht="66" x14ac:dyDescent="0.25">
      <c r="A42" s="500"/>
      <c r="B42" s="468" t="s">
        <v>1520</v>
      </c>
      <c r="C42" s="83">
        <v>3</v>
      </c>
      <c r="D42" s="852">
        <v>0.01</v>
      </c>
      <c r="E42" s="815" t="s">
        <v>1519</v>
      </c>
      <c r="F42" s="560"/>
    </row>
    <row r="43" spans="1:6" s="469" customFormat="1" ht="66" x14ac:dyDescent="0.25">
      <c r="A43" s="500"/>
      <c r="B43" s="468" t="s">
        <v>1504</v>
      </c>
      <c r="C43" s="83">
        <v>2</v>
      </c>
      <c r="D43" s="852">
        <v>0.01</v>
      </c>
      <c r="E43" s="815" t="s">
        <v>1522</v>
      </c>
      <c r="F43" s="560"/>
    </row>
    <row r="44" spans="1:6" s="469" customFormat="1" ht="49.5" x14ac:dyDescent="0.25">
      <c r="A44" s="500"/>
      <c r="B44" s="468" t="s">
        <v>1505</v>
      </c>
      <c r="C44" s="83">
        <v>5</v>
      </c>
      <c r="D44" s="852">
        <v>0.01</v>
      </c>
      <c r="E44" s="815" t="s">
        <v>1523</v>
      </c>
      <c r="F44" s="560"/>
    </row>
    <row r="45" spans="1:6" ht="28.5" customHeight="1" x14ac:dyDescent="0.25">
      <c r="A45" s="632" t="s">
        <v>21</v>
      </c>
      <c r="B45" s="633" t="s">
        <v>224</v>
      </c>
      <c r="C45" s="787"/>
      <c r="D45" s="787"/>
      <c r="E45" s="634"/>
      <c r="F45" s="634"/>
    </row>
    <row r="46" spans="1:6" ht="28.5" customHeight="1" x14ac:dyDescent="0.25">
      <c r="A46" s="770"/>
      <c r="B46" s="894" t="s">
        <v>1570</v>
      </c>
      <c r="C46" s="645">
        <v>2</v>
      </c>
      <c r="D46" s="649">
        <v>0.02</v>
      </c>
      <c r="E46" s="917" t="s">
        <v>1394</v>
      </c>
      <c r="F46" s="764"/>
    </row>
    <row r="47" spans="1:6" ht="48.75" customHeight="1" x14ac:dyDescent="0.25">
      <c r="A47" s="770"/>
      <c r="B47" s="894" t="s">
        <v>1395</v>
      </c>
      <c r="C47" s="645">
        <v>14</v>
      </c>
      <c r="D47" s="916">
        <v>0.02</v>
      </c>
      <c r="E47" s="910" t="s">
        <v>1396</v>
      </c>
      <c r="F47" s="764"/>
    </row>
    <row r="48" spans="1:6" ht="46.5" customHeight="1" x14ac:dyDescent="0.25">
      <c r="A48" s="770"/>
      <c r="B48" s="894" t="s">
        <v>1398</v>
      </c>
      <c r="C48" s="645">
        <v>13</v>
      </c>
      <c r="D48" s="649">
        <v>0.01</v>
      </c>
      <c r="E48" s="917" t="s">
        <v>1399</v>
      </c>
      <c r="F48" s="764"/>
    </row>
    <row r="49" spans="1:6" ht="70.5" customHeight="1" x14ac:dyDescent="0.25">
      <c r="A49" s="770"/>
      <c r="B49" s="438" t="s">
        <v>1400</v>
      </c>
      <c r="C49" s="645">
        <v>18</v>
      </c>
      <c r="D49" s="649">
        <v>0.01</v>
      </c>
      <c r="E49" s="917" t="s">
        <v>1401</v>
      </c>
      <c r="F49" s="764"/>
    </row>
    <row r="50" spans="1:6" s="490" customFormat="1" ht="65.25" customHeight="1" x14ac:dyDescent="0.25">
      <c r="A50" s="500"/>
      <c r="B50" s="438" t="s">
        <v>1402</v>
      </c>
      <c r="C50" s="645">
        <v>17</v>
      </c>
      <c r="D50" s="649">
        <v>0.01</v>
      </c>
      <c r="E50" s="917" t="s">
        <v>1403</v>
      </c>
      <c r="F50" s="559"/>
    </row>
    <row r="51" spans="1:6" s="490" customFormat="1" ht="45.75" customHeight="1" x14ac:dyDescent="0.25">
      <c r="A51" s="500"/>
      <c r="B51" s="438" t="s">
        <v>1404</v>
      </c>
      <c r="C51" s="645">
        <v>11</v>
      </c>
      <c r="D51" s="649">
        <v>0.02</v>
      </c>
      <c r="E51" s="917" t="s">
        <v>1405</v>
      </c>
      <c r="F51" s="559"/>
    </row>
    <row r="52" spans="1:6" s="490" customFormat="1" ht="42" customHeight="1" x14ac:dyDescent="0.25">
      <c r="A52" s="500"/>
      <c r="B52" s="438" t="s">
        <v>1406</v>
      </c>
      <c r="C52" s="645">
        <v>4</v>
      </c>
      <c r="D52" s="649">
        <v>0.02</v>
      </c>
      <c r="E52" s="917" t="s">
        <v>1407</v>
      </c>
      <c r="F52" s="559"/>
    </row>
    <row r="53" spans="1:6" s="490" customFormat="1" ht="56.25" customHeight="1" x14ac:dyDescent="0.25">
      <c r="A53" s="500"/>
      <c r="B53" s="438" t="s">
        <v>1408</v>
      </c>
      <c r="C53" s="645">
        <v>32</v>
      </c>
      <c r="D53" s="649">
        <v>0.02</v>
      </c>
      <c r="E53" s="917" t="s">
        <v>1409</v>
      </c>
      <c r="F53" s="559"/>
    </row>
    <row r="54" spans="1:6" ht="33.75" customHeight="1" thickBot="1" x14ac:dyDescent="0.3">
      <c r="A54" s="518" t="s">
        <v>22</v>
      </c>
      <c r="B54" s="519" t="s">
        <v>225</v>
      </c>
      <c r="C54" s="784"/>
      <c r="D54" s="784"/>
      <c r="E54" s="525"/>
      <c r="F54" s="525"/>
    </row>
    <row r="55" spans="1:6" s="490" customFormat="1" ht="54.75" customHeight="1" x14ac:dyDescent="0.25">
      <c r="A55" s="500"/>
      <c r="B55" s="843" t="s">
        <v>1074</v>
      </c>
      <c r="C55" s="989">
        <v>2</v>
      </c>
      <c r="D55" s="992">
        <v>0.02</v>
      </c>
      <c r="E55" s="571"/>
      <c r="F55" s="555"/>
    </row>
    <row r="56" spans="1:6" s="490" customFormat="1" ht="36.75" customHeight="1" x14ac:dyDescent="0.25">
      <c r="A56" s="500"/>
      <c r="B56" s="842" t="s">
        <v>1466</v>
      </c>
      <c r="C56" s="990">
        <v>5</v>
      </c>
      <c r="D56" s="993">
        <v>0.01</v>
      </c>
      <c r="E56" s="571"/>
      <c r="F56" s="559"/>
    </row>
    <row r="57" spans="1:6" s="490" customFormat="1" ht="36.75" customHeight="1" x14ac:dyDescent="0.25">
      <c r="A57" s="500"/>
      <c r="B57" s="843" t="s">
        <v>1468</v>
      </c>
      <c r="C57" s="990">
        <v>3</v>
      </c>
      <c r="D57" s="993">
        <v>0.03</v>
      </c>
      <c r="E57" s="571"/>
      <c r="F57" s="559"/>
    </row>
    <row r="58" spans="1:6" s="490" customFormat="1" ht="39.75" customHeight="1" x14ac:dyDescent="0.25">
      <c r="A58" s="500"/>
      <c r="B58" s="1038" t="s">
        <v>1221</v>
      </c>
      <c r="C58" s="991">
        <v>13</v>
      </c>
      <c r="D58" s="994">
        <v>0.02</v>
      </c>
      <c r="E58" s="571"/>
      <c r="F58" s="559"/>
    </row>
    <row r="59" spans="1:6" s="490" customFormat="1" ht="42" customHeight="1" x14ac:dyDescent="0.25">
      <c r="A59" s="500"/>
      <c r="B59" s="1039"/>
      <c r="C59" s="83">
        <v>15</v>
      </c>
      <c r="D59" s="173">
        <v>0.01</v>
      </c>
      <c r="E59" s="571"/>
      <c r="F59" s="559"/>
    </row>
    <row r="60" spans="1:6" s="490" customFormat="1" ht="36.75" customHeight="1" x14ac:dyDescent="0.25">
      <c r="A60" s="500"/>
      <c r="B60" s="1040" t="s">
        <v>1471</v>
      </c>
      <c r="C60" s="83">
        <v>4</v>
      </c>
      <c r="D60" s="173">
        <v>0.02</v>
      </c>
      <c r="E60" s="571"/>
      <c r="F60" s="559"/>
    </row>
    <row r="61" spans="1:6" s="490" customFormat="1" ht="36.75" customHeight="1" x14ac:dyDescent="0.25">
      <c r="A61" s="500"/>
      <c r="B61" s="1041"/>
      <c r="C61" s="83">
        <v>1</v>
      </c>
      <c r="D61" s="173">
        <v>0.01</v>
      </c>
      <c r="E61" s="571"/>
      <c r="F61" s="559"/>
    </row>
    <row r="62" spans="1:6" s="490" customFormat="1" ht="36.75" customHeight="1" x14ac:dyDescent="0.25">
      <c r="A62" s="500"/>
      <c r="B62" s="843" t="s">
        <v>1473</v>
      </c>
      <c r="C62" s="83">
        <v>9</v>
      </c>
      <c r="D62" s="173">
        <v>0.01</v>
      </c>
      <c r="E62" s="571"/>
      <c r="F62" s="559"/>
    </row>
    <row r="63" spans="1:6" s="490" customFormat="1" ht="36.75" customHeight="1" x14ac:dyDescent="0.25">
      <c r="A63" s="500"/>
      <c r="B63" s="1042" t="s">
        <v>1524</v>
      </c>
      <c r="C63" s="102">
        <v>4</v>
      </c>
      <c r="D63" s="171">
        <v>0.02</v>
      </c>
      <c r="E63" s="855" t="s">
        <v>1531</v>
      </c>
      <c r="F63" s="559"/>
    </row>
    <row r="64" spans="1:6" s="490" customFormat="1" ht="36.75" customHeight="1" x14ac:dyDescent="0.25">
      <c r="A64" s="500"/>
      <c r="B64" s="1043"/>
      <c r="C64" s="102">
        <v>4</v>
      </c>
      <c r="D64" s="171">
        <v>0.01</v>
      </c>
      <c r="E64" s="855" t="s">
        <v>1532</v>
      </c>
      <c r="F64" s="559"/>
    </row>
    <row r="65" spans="1:6" s="490" customFormat="1" ht="36.75" customHeight="1" x14ac:dyDescent="0.25">
      <c r="A65" s="500"/>
      <c r="B65" s="856" t="s">
        <v>1525</v>
      </c>
      <c r="C65" s="102">
        <v>4</v>
      </c>
      <c r="D65" s="171">
        <v>0.02</v>
      </c>
      <c r="E65" s="855" t="s">
        <v>1533</v>
      </c>
      <c r="F65" s="559"/>
    </row>
    <row r="66" spans="1:6" s="490" customFormat="1" ht="36.75" customHeight="1" x14ac:dyDescent="0.25">
      <c r="A66" s="500"/>
      <c r="B66" s="982" t="s">
        <v>1526</v>
      </c>
      <c r="C66" s="102">
        <v>13</v>
      </c>
      <c r="D66" s="171">
        <v>0.02</v>
      </c>
      <c r="E66" s="855" t="s">
        <v>1534</v>
      </c>
      <c r="F66" s="559"/>
    </row>
    <row r="67" spans="1:6" s="490" customFormat="1" ht="36.75" customHeight="1" x14ac:dyDescent="0.25">
      <c r="A67" s="500"/>
      <c r="B67" s="777" t="s">
        <v>1527</v>
      </c>
      <c r="C67" s="102">
        <v>8</v>
      </c>
      <c r="D67" s="171">
        <v>0.01</v>
      </c>
      <c r="E67" s="855" t="s">
        <v>1535</v>
      </c>
      <c r="F67" s="559"/>
    </row>
    <row r="68" spans="1:6" s="490" customFormat="1" ht="36.75" customHeight="1" x14ac:dyDescent="0.25">
      <c r="A68" s="500"/>
      <c r="B68" s="982" t="s">
        <v>1528</v>
      </c>
      <c r="C68" s="102">
        <v>3</v>
      </c>
      <c r="D68" s="171">
        <v>0.01</v>
      </c>
      <c r="E68" s="855" t="s">
        <v>1536</v>
      </c>
      <c r="F68" s="559"/>
    </row>
    <row r="69" spans="1:6" s="490" customFormat="1" ht="36.75" customHeight="1" x14ac:dyDescent="0.25">
      <c r="A69" s="500"/>
      <c r="B69" s="1044" t="s">
        <v>1529</v>
      </c>
      <c r="C69" s="984">
        <v>5</v>
      </c>
      <c r="D69" s="986">
        <v>0.02</v>
      </c>
      <c r="E69" s="855" t="s">
        <v>1537</v>
      </c>
      <c r="F69" s="559"/>
    </row>
    <row r="70" spans="1:6" s="490" customFormat="1" ht="36.75" customHeight="1" x14ac:dyDescent="0.25">
      <c r="A70" s="500"/>
      <c r="B70" s="1045"/>
      <c r="C70" s="984">
        <v>6</v>
      </c>
      <c r="D70" s="986">
        <v>0.01</v>
      </c>
      <c r="E70" s="855" t="s">
        <v>1538</v>
      </c>
      <c r="F70" s="559"/>
    </row>
    <row r="71" spans="1:6" s="490" customFormat="1" ht="36.75" customHeight="1" thickBot="1" x14ac:dyDescent="0.3">
      <c r="A71" s="500"/>
      <c r="B71" s="983" t="s">
        <v>1530</v>
      </c>
      <c r="C71" s="985">
        <v>4</v>
      </c>
      <c r="D71" s="987">
        <v>0.01</v>
      </c>
      <c r="E71" s="988" t="s">
        <v>1539</v>
      </c>
      <c r="F71" s="559"/>
    </row>
    <row r="72" spans="1:6" ht="33.75" customHeight="1" x14ac:dyDescent="0.25">
      <c r="A72" s="638" t="s">
        <v>23</v>
      </c>
      <c r="B72" s="633" t="s">
        <v>226</v>
      </c>
      <c r="C72" s="787"/>
      <c r="D72" s="787"/>
      <c r="E72" s="635"/>
      <c r="F72" s="634"/>
    </row>
    <row r="73" spans="1:6" ht="63.75" customHeight="1" x14ac:dyDescent="0.25">
      <c r="A73" s="501"/>
      <c r="B73" s="399" t="s">
        <v>1243</v>
      </c>
      <c r="C73" s="793">
        <v>1</v>
      </c>
      <c r="D73" s="373">
        <v>0.05</v>
      </c>
      <c r="E73" s="627" t="s">
        <v>1246</v>
      </c>
      <c r="F73" s="764"/>
    </row>
    <row r="74" spans="1:6" ht="33.75" customHeight="1" x14ac:dyDescent="0.25">
      <c r="A74" s="501"/>
      <c r="B74" s="810" t="s">
        <v>1248</v>
      </c>
      <c r="C74" s="793"/>
      <c r="D74" s="835"/>
      <c r="E74" s="772"/>
      <c r="F74" s="764"/>
    </row>
    <row r="75" spans="1:6" ht="33.75" customHeight="1" x14ac:dyDescent="0.25">
      <c r="A75" s="501"/>
      <c r="B75" s="834" t="s">
        <v>1249</v>
      </c>
      <c r="C75" s="793">
        <v>1</v>
      </c>
      <c r="D75" s="373">
        <v>0.01</v>
      </c>
      <c r="E75" s="627" t="s">
        <v>1251</v>
      </c>
      <c r="F75" s="764"/>
    </row>
    <row r="76" spans="1:6" ht="33.75" customHeight="1" x14ac:dyDescent="0.25">
      <c r="A76" s="501"/>
      <c r="B76" s="834" t="s">
        <v>1252</v>
      </c>
      <c r="C76" s="793">
        <v>1</v>
      </c>
      <c r="D76" s="373">
        <v>0.02</v>
      </c>
      <c r="E76" s="627" t="s">
        <v>1255</v>
      </c>
      <c r="F76" s="764"/>
    </row>
    <row r="77" spans="1:6" ht="33.75" customHeight="1" x14ac:dyDescent="0.25">
      <c r="A77" s="501"/>
      <c r="B77" s="612" t="s">
        <v>1264</v>
      </c>
      <c r="C77" s="83">
        <v>3</v>
      </c>
      <c r="D77" s="148">
        <v>0.02</v>
      </c>
      <c r="E77" s="627" t="s">
        <v>1266</v>
      </c>
      <c r="F77" s="764"/>
    </row>
    <row r="78" spans="1:6" ht="33.75" customHeight="1" x14ac:dyDescent="0.25">
      <c r="A78" s="501"/>
      <c r="B78" s="612" t="s">
        <v>1267</v>
      </c>
      <c r="C78" s="83">
        <v>1</v>
      </c>
      <c r="D78" s="610">
        <v>0.01</v>
      </c>
      <c r="E78" s="627" t="s">
        <v>86</v>
      </c>
      <c r="F78" s="764"/>
    </row>
    <row r="79" spans="1:6" ht="33.75" customHeight="1" x14ac:dyDescent="0.25">
      <c r="A79" s="501"/>
      <c r="B79" s="612" t="s">
        <v>1269</v>
      </c>
      <c r="C79" s="83">
        <v>2</v>
      </c>
      <c r="D79" s="610">
        <v>0.01</v>
      </c>
      <c r="E79" s="627" t="s">
        <v>1271</v>
      </c>
      <c r="F79" s="764"/>
    </row>
    <row r="80" spans="1:6" ht="33.75" customHeight="1" x14ac:dyDescent="0.25">
      <c r="A80" s="501"/>
      <c r="B80" s="468" t="s">
        <v>1272</v>
      </c>
      <c r="C80" s="83">
        <v>1</v>
      </c>
      <c r="D80" s="610">
        <v>0.01</v>
      </c>
      <c r="E80" s="627" t="s">
        <v>86</v>
      </c>
      <c r="F80" s="764"/>
    </row>
    <row r="81" spans="1:6" ht="33.75" customHeight="1" x14ac:dyDescent="0.25">
      <c r="A81" s="501"/>
      <c r="B81" s="468" t="s">
        <v>1274</v>
      </c>
      <c r="C81" s="83">
        <v>1</v>
      </c>
      <c r="D81" s="610">
        <v>0.01</v>
      </c>
      <c r="E81" s="627" t="s">
        <v>86</v>
      </c>
      <c r="F81" s="764"/>
    </row>
    <row r="82" spans="1:6" ht="33.75" customHeight="1" x14ac:dyDescent="0.25">
      <c r="A82" s="501"/>
      <c r="B82" s="468" t="s">
        <v>1277</v>
      </c>
      <c r="C82" s="83">
        <v>1</v>
      </c>
      <c r="D82" s="610">
        <v>0.01</v>
      </c>
      <c r="E82" s="627" t="s">
        <v>86</v>
      </c>
      <c r="F82" s="764"/>
    </row>
    <row r="83" spans="1:6" s="811" customFormat="1" ht="33.75" customHeight="1" x14ac:dyDescent="0.25">
      <c r="A83" s="632" t="s">
        <v>25</v>
      </c>
      <c r="B83" s="633" t="s">
        <v>228</v>
      </c>
      <c r="C83" s="787"/>
      <c r="D83" s="787"/>
      <c r="E83" s="635"/>
      <c r="F83" s="634"/>
    </row>
    <row r="84" spans="1:6" s="811" customFormat="1" ht="33.75" customHeight="1" x14ac:dyDescent="0.25">
      <c r="A84" s="770"/>
      <c r="B84" s="399" t="s">
        <v>1049</v>
      </c>
      <c r="C84" s="809">
        <v>1</v>
      </c>
      <c r="D84" s="797">
        <v>0.03</v>
      </c>
      <c r="E84" s="772" t="s">
        <v>822</v>
      </c>
      <c r="F84" s="764"/>
    </row>
    <row r="85" spans="1:6" s="811" customFormat="1" ht="33.75" customHeight="1" x14ac:dyDescent="0.25">
      <c r="A85" s="770"/>
      <c r="B85" s="810" t="s">
        <v>1053</v>
      </c>
      <c r="C85" s="809">
        <v>1</v>
      </c>
      <c r="D85" s="797">
        <v>0.02</v>
      </c>
      <c r="E85" s="772" t="s">
        <v>1208</v>
      </c>
      <c r="F85" s="764"/>
    </row>
    <row r="86" spans="1:6" s="469" customFormat="1" ht="35.25" customHeight="1" x14ac:dyDescent="0.25">
      <c r="A86" s="500"/>
      <c r="B86" s="499" t="s">
        <v>1046</v>
      </c>
      <c r="C86" s="796">
        <v>2</v>
      </c>
      <c r="D86" s="800">
        <v>0.01</v>
      </c>
      <c r="E86" s="571" t="s">
        <v>1048</v>
      </c>
      <c r="F86" s="560"/>
    </row>
    <row r="87" spans="1:6" s="490" customFormat="1" ht="32.25" customHeight="1" x14ac:dyDescent="0.25">
      <c r="A87" s="500"/>
      <c r="B87" s="499" t="s">
        <v>1047</v>
      </c>
      <c r="C87" s="796">
        <v>2</v>
      </c>
      <c r="D87" s="800">
        <v>0.01</v>
      </c>
      <c r="E87" s="571" t="s">
        <v>1048</v>
      </c>
      <c r="F87" s="559"/>
    </row>
    <row r="88" spans="1:6" ht="27" customHeight="1" x14ac:dyDescent="0.25">
      <c r="A88" s="638" t="s">
        <v>26</v>
      </c>
      <c r="B88" s="633" t="s">
        <v>812</v>
      </c>
      <c r="C88" s="792"/>
      <c r="D88" s="792"/>
      <c r="E88" s="635"/>
      <c r="F88" s="634"/>
    </row>
    <row r="89" spans="1:6" s="491" customFormat="1" ht="44.25" customHeight="1" x14ac:dyDescent="0.25">
      <c r="A89" s="505"/>
      <c r="B89" s="876" t="s">
        <v>1354</v>
      </c>
      <c r="C89" s="893">
        <v>3</v>
      </c>
      <c r="D89" s="244">
        <v>0.02</v>
      </c>
      <c r="E89" s="884" t="s">
        <v>1356</v>
      </c>
      <c r="F89" s="561"/>
    </row>
    <row r="90" spans="1:6" s="492" customFormat="1" ht="44.25" customHeight="1" x14ac:dyDescent="0.25">
      <c r="A90" s="506"/>
      <c r="B90" s="894" t="s">
        <v>1357</v>
      </c>
      <c r="C90" s="801">
        <v>2</v>
      </c>
      <c r="D90" s="240">
        <v>0.02</v>
      </c>
      <c r="E90" s="899" t="s">
        <v>779</v>
      </c>
      <c r="F90" s="562"/>
    </row>
    <row r="91" spans="1:6" s="492" customFormat="1" ht="44.25" customHeight="1" x14ac:dyDescent="0.25">
      <c r="A91" s="506"/>
      <c r="B91" s="897" t="s">
        <v>1359</v>
      </c>
      <c r="C91" s="242">
        <v>2</v>
      </c>
      <c r="D91" s="245">
        <v>0.01</v>
      </c>
      <c r="E91" s="899" t="s">
        <v>1361</v>
      </c>
      <c r="F91" s="562"/>
    </row>
    <row r="92" spans="1:6" s="492" customFormat="1" ht="44.25" customHeight="1" x14ac:dyDescent="0.25">
      <c r="A92" s="506"/>
      <c r="B92" s="898" t="s">
        <v>1362</v>
      </c>
      <c r="C92" s="242">
        <v>1</v>
      </c>
      <c r="D92" s="245">
        <v>0.02</v>
      </c>
      <c r="E92" s="899" t="s">
        <v>779</v>
      </c>
      <c r="F92" s="562"/>
    </row>
    <row r="93" spans="1:6" s="492" customFormat="1" ht="44.25" customHeight="1" x14ac:dyDescent="0.25">
      <c r="A93" s="506"/>
      <c r="B93" s="898" t="s">
        <v>1363</v>
      </c>
      <c r="C93" s="242">
        <v>2</v>
      </c>
      <c r="D93" s="245">
        <v>0.01</v>
      </c>
      <c r="E93" s="899" t="s">
        <v>1361</v>
      </c>
      <c r="F93" s="562"/>
    </row>
    <row r="94" spans="1:6" s="492" customFormat="1" ht="44.25" customHeight="1" x14ac:dyDescent="0.25">
      <c r="A94" s="506"/>
      <c r="B94" s="898" t="s">
        <v>1364</v>
      </c>
      <c r="C94" s="242">
        <v>5</v>
      </c>
      <c r="D94" s="245">
        <v>0.02</v>
      </c>
      <c r="E94" s="899" t="s">
        <v>780</v>
      </c>
      <c r="F94" s="562"/>
    </row>
    <row r="95" spans="1:6" s="492" customFormat="1" ht="57.75" customHeight="1" x14ac:dyDescent="0.25">
      <c r="A95" s="506"/>
      <c r="B95" s="898" t="s">
        <v>1365</v>
      </c>
      <c r="C95" s="242">
        <v>2</v>
      </c>
      <c r="D95" s="245">
        <v>0.02</v>
      </c>
      <c r="E95" s="899" t="s">
        <v>1366</v>
      </c>
      <c r="F95" s="562"/>
    </row>
    <row r="96" spans="1:6" ht="27" customHeight="1" x14ac:dyDescent="0.25">
      <c r="A96" s="638" t="s">
        <v>27</v>
      </c>
      <c r="B96" s="633" t="s">
        <v>229</v>
      </c>
      <c r="C96" s="787"/>
      <c r="D96" s="787"/>
      <c r="E96" s="635"/>
      <c r="F96" s="634"/>
    </row>
    <row r="97" spans="1:6" s="811" customFormat="1" ht="42" customHeight="1" x14ac:dyDescent="0.25">
      <c r="A97" s="780"/>
      <c r="B97" s="810" t="s">
        <v>1068</v>
      </c>
      <c r="C97" s="793">
        <v>1</v>
      </c>
      <c r="D97" s="817">
        <v>0.02</v>
      </c>
      <c r="E97" s="772" t="s">
        <v>1209</v>
      </c>
      <c r="F97" s="764"/>
    </row>
    <row r="98" spans="1:6" s="811" customFormat="1" ht="42" customHeight="1" x14ac:dyDescent="0.25">
      <c r="A98" s="780"/>
      <c r="B98" s="810" t="s">
        <v>1078</v>
      </c>
      <c r="C98" s="793">
        <v>3</v>
      </c>
      <c r="D98" s="817">
        <v>0.02</v>
      </c>
      <c r="E98" s="772" t="s">
        <v>1210</v>
      </c>
      <c r="F98" s="764"/>
    </row>
    <row r="99" spans="1:6" s="811" customFormat="1" ht="42" customHeight="1" x14ac:dyDescent="0.25">
      <c r="A99" s="780"/>
      <c r="B99" s="810" t="s">
        <v>1082</v>
      </c>
      <c r="C99" s="793">
        <v>3</v>
      </c>
      <c r="D99" s="817">
        <v>0.02</v>
      </c>
      <c r="E99" s="772" t="s">
        <v>1210</v>
      </c>
      <c r="F99" s="764"/>
    </row>
    <row r="100" spans="1:6" s="490" customFormat="1" ht="37.5" customHeight="1" x14ac:dyDescent="0.25">
      <c r="A100" s="500"/>
      <c r="B100" s="612" t="s">
        <v>1085</v>
      </c>
      <c r="C100" s="798">
        <v>3</v>
      </c>
      <c r="D100" s="795">
        <v>0.02</v>
      </c>
      <c r="E100" s="772" t="s">
        <v>1210</v>
      </c>
      <c r="F100" s="559"/>
    </row>
    <row r="101" spans="1:6" s="490" customFormat="1" ht="34.5" customHeight="1" x14ac:dyDescent="0.25">
      <c r="A101" s="500"/>
      <c r="B101" s="612" t="s">
        <v>1086</v>
      </c>
      <c r="C101" s="798">
        <v>3</v>
      </c>
      <c r="D101" s="795">
        <v>0.02</v>
      </c>
      <c r="E101" s="772" t="s">
        <v>1210</v>
      </c>
      <c r="F101" s="559"/>
    </row>
    <row r="102" spans="1:6" s="490" customFormat="1" ht="34.5" customHeight="1" x14ac:dyDescent="0.25">
      <c r="A102" s="500"/>
      <c r="B102" s="612" t="s">
        <v>1087</v>
      </c>
      <c r="C102" s="798">
        <v>3</v>
      </c>
      <c r="D102" s="795">
        <v>0.02</v>
      </c>
      <c r="E102" s="772" t="s">
        <v>1210</v>
      </c>
      <c r="F102" s="559"/>
    </row>
    <row r="103" spans="1:6" ht="30.75" customHeight="1" x14ac:dyDescent="0.25">
      <c r="A103" s="518" t="s">
        <v>28</v>
      </c>
      <c r="B103" s="519" t="s">
        <v>230</v>
      </c>
      <c r="C103" s="784"/>
      <c r="D103" s="784"/>
      <c r="E103" s="525"/>
      <c r="F103" s="525"/>
    </row>
    <row r="104" spans="1:6" ht="30.75" customHeight="1" x14ac:dyDescent="0.25">
      <c r="A104" s="770"/>
      <c r="B104" s="891" t="s">
        <v>1342</v>
      </c>
      <c r="C104" s="889" t="s">
        <v>16</v>
      </c>
      <c r="D104" s="171">
        <v>0.02</v>
      </c>
      <c r="E104" s="667" t="s">
        <v>102</v>
      </c>
      <c r="F104" s="764"/>
    </row>
    <row r="105" spans="1:6" ht="30.75" customHeight="1" x14ac:dyDescent="0.25">
      <c r="A105" s="770"/>
      <c r="B105" s="891" t="s">
        <v>1344</v>
      </c>
      <c r="C105" s="889" t="s">
        <v>21</v>
      </c>
      <c r="D105" s="171">
        <v>0.01</v>
      </c>
      <c r="E105" s="667" t="s">
        <v>1346</v>
      </c>
      <c r="F105" s="764"/>
    </row>
    <row r="106" spans="1:6" s="490" customFormat="1" ht="38.25" customHeight="1" x14ac:dyDescent="0.25">
      <c r="A106" s="500"/>
      <c r="B106" s="654" t="s">
        <v>1347</v>
      </c>
      <c r="C106" s="889" t="s">
        <v>21</v>
      </c>
      <c r="D106" s="171">
        <v>0.01</v>
      </c>
      <c r="E106" s="667" t="s">
        <v>1346</v>
      </c>
      <c r="F106" s="560"/>
    </row>
    <row r="107" spans="1:6" s="490" customFormat="1" ht="38.25" customHeight="1" x14ac:dyDescent="0.25">
      <c r="A107" s="500"/>
      <c r="B107" s="654" t="s">
        <v>1349</v>
      </c>
      <c r="C107" s="889" t="s">
        <v>21</v>
      </c>
      <c r="D107" s="171">
        <v>0.01</v>
      </c>
      <c r="E107" s="667" t="s">
        <v>1346</v>
      </c>
      <c r="F107" s="761"/>
    </row>
    <row r="108" spans="1:6" s="490" customFormat="1" ht="46.5" customHeight="1" x14ac:dyDescent="0.25">
      <c r="A108" s="500"/>
      <c r="B108" s="654" t="s">
        <v>1351</v>
      </c>
      <c r="C108" s="889" t="s">
        <v>19</v>
      </c>
      <c r="D108" s="172">
        <v>0.01</v>
      </c>
      <c r="E108" s="667" t="s">
        <v>1352</v>
      </c>
      <c r="F108" s="559"/>
    </row>
    <row r="109" spans="1:6" ht="28.5" customHeight="1" x14ac:dyDescent="0.25">
      <c r="A109" s="521" t="s">
        <v>29</v>
      </c>
      <c r="B109" s="519" t="s">
        <v>231</v>
      </c>
      <c r="C109" s="794"/>
      <c r="D109" s="794"/>
      <c r="E109" s="526"/>
      <c r="F109" s="525"/>
    </row>
    <row r="110" spans="1:6" s="490" customFormat="1" ht="31.5" customHeight="1" x14ac:dyDescent="0.25">
      <c r="A110" s="500"/>
      <c r="B110" s="499" t="s">
        <v>1411</v>
      </c>
      <c r="C110" s="798"/>
      <c r="D110" s="786"/>
      <c r="E110" s="571"/>
      <c r="F110" s="559"/>
    </row>
    <row r="111" spans="1:6" s="490" customFormat="1" ht="31.5" customHeight="1" x14ac:dyDescent="0.25">
      <c r="A111" s="500"/>
      <c r="B111" s="499"/>
      <c r="C111" s="798"/>
      <c r="D111" s="791"/>
      <c r="E111" s="571"/>
      <c r="F111" s="559"/>
    </row>
    <row r="112" spans="1:6" ht="30" customHeight="1" x14ac:dyDescent="0.25">
      <c r="A112" s="632" t="s">
        <v>30</v>
      </c>
      <c r="B112" s="633" t="s">
        <v>232</v>
      </c>
      <c r="C112" s="802"/>
      <c r="D112" s="803"/>
      <c r="E112" s="760"/>
      <c r="F112" s="634"/>
    </row>
    <row r="113" spans="1:6" s="811" customFormat="1" ht="30" customHeight="1" x14ac:dyDescent="0.25">
      <c r="A113" s="770"/>
      <c r="B113" s="820" t="s">
        <v>1166</v>
      </c>
      <c r="C113" s="818"/>
      <c r="D113" s="819"/>
      <c r="E113" s="771"/>
      <c r="F113" s="764"/>
    </row>
    <row r="114" spans="1:6" s="811" customFormat="1" ht="30" customHeight="1" x14ac:dyDescent="0.25">
      <c r="A114" s="770"/>
      <c r="B114" s="821" t="s">
        <v>1076</v>
      </c>
      <c r="C114" s="823">
        <v>2</v>
      </c>
      <c r="D114" s="824">
        <v>0.01</v>
      </c>
      <c r="E114" s="822" t="s">
        <v>1192</v>
      </c>
      <c r="F114" s="764"/>
    </row>
    <row r="115" spans="1:6" s="811" customFormat="1" ht="30" customHeight="1" x14ac:dyDescent="0.25">
      <c r="A115" s="770"/>
      <c r="B115" s="821" t="s">
        <v>1077</v>
      </c>
      <c r="C115" s="823">
        <v>1</v>
      </c>
      <c r="D115" s="824">
        <v>0.02</v>
      </c>
      <c r="E115" s="822" t="s">
        <v>1191</v>
      </c>
      <c r="F115" s="764"/>
    </row>
    <row r="116" spans="1:6" s="811" customFormat="1" ht="30" customHeight="1" x14ac:dyDescent="0.25">
      <c r="A116" s="770"/>
      <c r="B116" s="820" t="s">
        <v>1167</v>
      </c>
      <c r="C116" s="823">
        <v>7</v>
      </c>
      <c r="D116" s="824">
        <v>0.02</v>
      </c>
      <c r="E116" s="822" t="s">
        <v>1193</v>
      </c>
      <c r="F116" s="764"/>
    </row>
    <row r="117" spans="1:6" s="811" customFormat="1" ht="30" customHeight="1" x14ac:dyDescent="0.25">
      <c r="A117" s="770"/>
      <c r="B117" s="820" t="s">
        <v>1170</v>
      </c>
      <c r="C117" s="823">
        <v>1</v>
      </c>
      <c r="D117" s="824">
        <v>0.02</v>
      </c>
      <c r="E117" s="822" t="s">
        <v>1194</v>
      </c>
      <c r="F117" s="764"/>
    </row>
    <row r="118" spans="1:6" s="74" customFormat="1" ht="31.5" customHeight="1" x14ac:dyDescent="0.25">
      <c r="A118" s="500"/>
      <c r="B118" s="752" t="s">
        <v>1175</v>
      </c>
      <c r="C118" s="796">
        <v>15</v>
      </c>
      <c r="D118" s="800">
        <v>0.02</v>
      </c>
      <c r="E118" s="571" t="s">
        <v>1195</v>
      </c>
      <c r="F118" s="761"/>
    </row>
    <row r="119" spans="1:6" s="74" customFormat="1" ht="31.5" customHeight="1" x14ac:dyDescent="0.25">
      <c r="A119" s="500"/>
      <c r="B119" s="755" t="s">
        <v>1176</v>
      </c>
      <c r="C119" s="796">
        <v>2</v>
      </c>
      <c r="D119" s="800">
        <v>0.02</v>
      </c>
      <c r="E119" s="571" t="s">
        <v>1196</v>
      </c>
      <c r="F119" s="761"/>
    </row>
    <row r="120" spans="1:6" s="74" customFormat="1" ht="31.5" customHeight="1" x14ac:dyDescent="0.25">
      <c r="A120" s="500"/>
      <c r="B120" s="755" t="s">
        <v>1177</v>
      </c>
      <c r="C120" s="796">
        <v>10</v>
      </c>
      <c r="D120" s="800">
        <v>0.02</v>
      </c>
      <c r="E120" s="571" t="s">
        <v>1206</v>
      </c>
      <c r="F120" s="761"/>
    </row>
    <row r="121" spans="1:6" s="74" customFormat="1" ht="31.5" customHeight="1" x14ac:dyDescent="0.25">
      <c r="A121" s="500"/>
      <c r="B121" s="755" t="s">
        <v>1178</v>
      </c>
      <c r="C121" s="796">
        <v>1</v>
      </c>
      <c r="D121" s="800">
        <v>0.01</v>
      </c>
      <c r="E121" s="571" t="s">
        <v>1204</v>
      </c>
      <c r="F121" s="761"/>
    </row>
    <row r="122" spans="1:6" s="74" customFormat="1" ht="31.5" customHeight="1" x14ac:dyDescent="0.25">
      <c r="A122" s="500"/>
      <c r="B122" s="755" t="s">
        <v>1179</v>
      </c>
      <c r="C122" s="796">
        <v>1</v>
      </c>
      <c r="D122" s="800">
        <v>0.02</v>
      </c>
      <c r="E122" s="571" t="s">
        <v>1194</v>
      </c>
      <c r="F122" s="761"/>
    </row>
    <row r="123" spans="1:6" s="74" customFormat="1" ht="31.5" customHeight="1" x14ac:dyDescent="0.25">
      <c r="A123" s="500"/>
      <c r="B123" s="755" t="s">
        <v>1180</v>
      </c>
      <c r="C123" s="796">
        <v>4</v>
      </c>
      <c r="D123" s="800">
        <v>0.01</v>
      </c>
      <c r="E123" s="571" t="s">
        <v>1205</v>
      </c>
      <c r="F123" s="761"/>
    </row>
    <row r="124" spans="1:6" s="74" customFormat="1" ht="31.5" customHeight="1" x14ac:dyDescent="0.25">
      <c r="A124" s="500"/>
      <c r="B124" s="755" t="s">
        <v>1181</v>
      </c>
      <c r="C124" s="796">
        <v>4</v>
      </c>
      <c r="D124" s="800">
        <v>0.02</v>
      </c>
      <c r="E124" s="571" t="s">
        <v>1197</v>
      </c>
      <c r="F124" s="761"/>
    </row>
    <row r="125" spans="1:6" s="74" customFormat="1" ht="31.5" customHeight="1" x14ac:dyDescent="0.25">
      <c r="A125" s="500"/>
      <c r="B125" s="755" t="s">
        <v>1182</v>
      </c>
      <c r="C125" s="796">
        <v>3</v>
      </c>
      <c r="D125" s="800">
        <v>0.02</v>
      </c>
      <c r="E125" s="571" t="s">
        <v>1198</v>
      </c>
      <c r="F125" s="761"/>
    </row>
    <row r="126" spans="1:6" s="74" customFormat="1" ht="31.5" customHeight="1" x14ac:dyDescent="0.25">
      <c r="A126" s="500"/>
      <c r="B126" s="752" t="s">
        <v>1183</v>
      </c>
      <c r="C126" s="796">
        <v>1</v>
      </c>
      <c r="D126" s="800">
        <v>0.02</v>
      </c>
      <c r="E126" s="571" t="s">
        <v>1199</v>
      </c>
      <c r="F126" s="761"/>
    </row>
    <row r="127" spans="1:6" s="74" customFormat="1" ht="31.5" customHeight="1" x14ac:dyDescent="0.25">
      <c r="A127" s="500"/>
      <c r="B127" s="752" t="s">
        <v>1184</v>
      </c>
      <c r="C127" s="796"/>
      <c r="D127" s="800"/>
      <c r="E127" s="571"/>
      <c r="F127" s="761"/>
    </row>
    <row r="128" spans="1:6" s="74" customFormat="1" ht="31.5" customHeight="1" x14ac:dyDescent="0.25">
      <c r="A128" s="500"/>
      <c r="B128" s="755" t="s">
        <v>1185</v>
      </c>
      <c r="C128" s="796">
        <v>6</v>
      </c>
      <c r="D128" s="800">
        <v>0.01</v>
      </c>
      <c r="E128" s="571" t="s">
        <v>1201</v>
      </c>
      <c r="F128" s="761"/>
    </row>
    <row r="129" spans="1:6" s="74" customFormat="1" ht="31.5" customHeight="1" x14ac:dyDescent="0.25">
      <c r="A129" s="500"/>
      <c r="B129" s="755" t="s">
        <v>1186</v>
      </c>
      <c r="C129" s="796">
        <v>2</v>
      </c>
      <c r="D129" s="800">
        <v>0.02</v>
      </c>
      <c r="E129" s="571" t="s">
        <v>1200</v>
      </c>
      <c r="F129" s="761"/>
    </row>
    <row r="130" spans="1:6" s="74" customFormat="1" ht="31.5" customHeight="1" x14ac:dyDescent="0.25">
      <c r="A130" s="500"/>
      <c r="B130" s="752" t="s">
        <v>1187</v>
      </c>
      <c r="C130" s="796">
        <v>1</v>
      </c>
      <c r="D130" s="800">
        <v>0.02</v>
      </c>
      <c r="E130" s="571" t="s">
        <v>1199</v>
      </c>
      <c r="F130" s="1047"/>
    </row>
    <row r="131" spans="1:6" s="74" customFormat="1" ht="31.5" customHeight="1" x14ac:dyDescent="0.25">
      <c r="A131" s="500"/>
      <c r="B131" s="755" t="s">
        <v>1188</v>
      </c>
      <c r="C131" s="796">
        <v>3</v>
      </c>
      <c r="D131" s="800">
        <v>0.02</v>
      </c>
      <c r="E131" s="571" t="s">
        <v>1203</v>
      </c>
      <c r="F131" s="1048"/>
    </row>
    <row r="132" spans="1:6" s="74" customFormat="1" ht="31.5" customHeight="1" x14ac:dyDescent="0.25">
      <c r="A132" s="500"/>
      <c r="B132" s="756" t="s">
        <v>1189</v>
      </c>
      <c r="C132" s="798">
        <v>2</v>
      </c>
      <c r="D132" s="804">
        <v>0.02</v>
      </c>
      <c r="E132" s="558" t="s">
        <v>1202</v>
      </c>
      <c r="F132" s="1049"/>
    </row>
    <row r="133" spans="1:6" ht="29.25" customHeight="1" x14ac:dyDescent="0.25">
      <c r="A133" s="632" t="s">
        <v>31</v>
      </c>
      <c r="B133" s="633" t="s">
        <v>233</v>
      </c>
      <c r="C133" s="802"/>
      <c r="D133" s="802"/>
      <c r="E133" s="760"/>
      <c r="F133" s="634"/>
    </row>
    <row r="134" spans="1:6" s="769" customFormat="1" ht="33" customHeight="1" x14ac:dyDescent="0.25">
      <c r="A134" s="767"/>
      <c r="B134" s="876" t="s">
        <v>1332</v>
      </c>
      <c r="C134" s="505">
        <v>1</v>
      </c>
      <c r="D134" s="888">
        <v>0.02</v>
      </c>
      <c r="E134" s="510" t="s">
        <v>1333</v>
      </c>
      <c r="F134" s="768"/>
    </row>
    <row r="135" spans="1:6" s="769" customFormat="1" ht="33" customHeight="1" x14ac:dyDescent="0.25">
      <c r="A135" s="767"/>
      <c r="B135" s="876" t="s">
        <v>1340</v>
      </c>
      <c r="C135" s="549">
        <v>1</v>
      </c>
      <c r="D135" s="888">
        <v>0.02</v>
      </c>
      <c r="E135" s="510" t="s">
        <v>1334</v>
      </c>
      <c r="F135" s="768"/>
    </row>
    <row r="136" spans="1:6" s="769" customFormat="1" ht="57.75" customHeight="1" x14ac:dyDescent="0.25">
      <c r="A136" s="767"/>
      <c r="B136" s="879" t="s">
        <v>1329</v>
      </c>
      <c r="C136" s="549">
        <v>13</v>
      </c>
      <c r="D136" s="245">
        <v>0.01</v>
      </c>
      <c r="E136" s="510" t="s">
        <v>1335</v>
      </c>
      <c r="F136" s="761"/>
    </row>
    <row r="137" spans="1:6" s="769" customFormat="1" ht="55.5" customHeight="1" x14ac:dyDescent="0.25">
      <c r="A137" s="767"/>
      <c r="B137" s="467" t="s">
        <v>1330</v>
      </c>
      <c r="C137" s="315">
        <v>4</v>
      </c>
      <c r="D137" s="245" t="s">
        <v>1012</v>
      </c>
      <c r="E137" s="510" t="s">
        <v>1341</v>
      </c>
      <c r="F137" s="761"/>
    </row>
    <row r="138" spans="1:6" s="769" customFormat="1" ht="39.75" customHeight="1" x14ac:dyDescent="0.25">
      <c r="A138" s="767"/>
      <c r="B138" s="467" t="s">
        <v>1331</v>
      </c>
      <c r="C138" s="315">
        <v>6</v>
      </c>
      <c r="D138" s="245">
        <v>0.02</v>
      </c>
      <c r="E138" s="510" t="s">
        <v>1338</v>
      </c>
      <c r="F138" s="761"/>
    </row>
    <row r="139" spans="1:6" s="769" customFormat="1" ht="60" customHeight="1" x14ac:dyDescent="0.25">
      <c r="A139" s="767"/>
      <c r="B139" s="467" t="s">
        <v>1326</v>
      </c>
      <c r="C139" s="315">
        <v>13</v>
      </c>
      <c r="D139" s="245" t="s">
        <v>1012</v>
      </c>
      <c r="E139" s="510" t="s">
        <v>1337</v>
      </c>
      <c r="F139" s="761"/>
    </row>
    <row r="140" spans="1:6" s="769" customFormat="1" ht="38.25" customHeight="1" x14ac:dyDescent="0.25">
      <c r="A140" s="767"/>
      <c r="B140" s="467" t="s">
        <v>1327</v>
      </c>
      <c r="C140" s="315">
        <v>1</v>
      </c>
      <c r="D140" s="245">
        <v>0.02</v>
      </c>
      <c r="E140" s="510" t="s">
        <v>1336</v>
      </c>
      <c r="F140" s="762"/>
    </row>
    <row r="141" spans="1:6" ht="27" customHeight="1" x14ac:dyDescent="0.25">
      <c r="A141" s="521" t="s">
        <v>32</v>
      </c>
      <c r="B141" s="519" t="s">
        <v>234</v>
      </c>
      <c r="C141" s="794"/>
      <c r="D141" s="794"/>
      <c r="E141" s="526"/>
      <c r="F141" s="525"/>
    </row>
    <row r="142" spans="1:6" s="490" customFormat="1" ht="31.5" customHeight="1" x14ac:dyDescent="0.25">
      <c r="A142" s="500"/>
      <c r="B142" s="468" t="s">
        <v>1572</v>
      </c>
      <c r="C142" s="315"/>
      <c r="D142" s="245"/>
      <c r="E142" s="940"/>
      <c r="F142" s="560"/>
    </row>
    <row r="143" spans="1:6" s="490" customFormat="1" ht="31.5" customHeight="1" x14ac:dyDescent="0.25">
      <c r="A143" s="500"/>
      <c r="B143" s="937" t="s">
        <v>1072</v>
      </c>
      <c r="C143" s="315">
        <v>4</v>
      </c>
      <c r="D143" s="245">
        <v>0.02</v>
      </c>
      <c r="E143" s="1436" t="s">
        <v>1574</v>
      </c>
      <c r="F143" s="560"/>
    </row>
    <row r="144" spans="1:6" s="490" customFormat="1" ht="31.5" customHeight="1" x14ac:dyDescent="0.25">
      <c r="A144" s="500"/>
      <c r="B144" s="937" t="s">
        <v>1576</v>
      </c>
      <c r="C144" s="315">
        <v>1</v>
      </c>
      <c r="D144" s="245">
        <v>0.01</v>
      </c>
      <c r="E144" s="1436" t="s">
        <v>1577</v>
      </c>
      <c r="F144" s="560"/>
    </row>
    <row r="145" spans="1:6" s="490" customFormat="1" ht="45" x14ac:dyDescent="0.25">
      <c r="A145" s="500"/>
      <c r="B145" s="937" t="s">
        <v>1260</v>
      </c>
      <c r="C145" s="315">
        <v>11</v>
      </c>
      <c r="D145" s="245">
        <v>0.02</v>
      </c>
      <c r="E145" s="1436" t="s">
        <v>1583</v>
      </c>
      <c r="F145" s="560"/>
    </row>
    <row r="146" spans="1:6" s="490" customFormat="1" ht="31.5" customHeight="1" x14ac:dyDescent="0.25">
      <c r="A146" s="500"/>
      <c r="B146" s="937" t="s">
        <v>1019</v>
      </c>
      <c r="C146" s="315">
        <v>1</v>
      </c>
      <c r="D146" s="245">
        <v>0.02</v>
      </c>
      <c r="E146" s="1436" t="s">
        <v>1584</v>
      </c>
      <c r="F146" s="560"/>
    </row>
    <row r="147" spans="1:6" s="490" customFormat="1" ht="31.5" customHeight="1" x14ac:dyDescent="0.25">
      <c r="A147" s="500"/>
      <c r="B147" s="937" t="s">
        <v>1020</v>
      </c>
      <c r="C147" s="315">
        <v>5</v>
      </c>
      <c r="D147" s="245">
        <v>0.01</v>
      </c>
      <c r="E147" s="1436" t="s">
        <v>1585</v>
      </c>
      <c r="F147" s="560"/>
    </row>
    <row r="148" spans="1:6" s="490" customFormat="1" ht="45" x14ac:dyDescent="0.25">
      <c r="A148" s="500"/>
      <c r="B148" s="937" t="s">
        <v>1587</v>
      </c>
      <c r="C148" s="315">
        <v>11</v>
      </c>
      <c r="D148" s="245">
        <v>0.02</v>
      </c>
      <c r="E148" s="1436" t="s">
        <v>1588</v>
      </c>
      <c r="F148" s="560"/>
    </row>
    <row r="149" spans="1:6" s="490" customFormat="1" ht="33" x14ac:dyDescent="0.25">
      <c r="A149" s="500"/>
      <c r="B149" s="937" t="s">
        <v>1589</v>
      </c>
      <c r="C149" s="315">
        <v>7</v>
      </c>
      <c r="D149" s="245" t="s">
        <v>1594</v>
      </c>
      <c r="E149" s="1436" t="s">
        <v>1590</v>
      </c>
      <c r="F149" s="560"/>
    </row>
    <row r="150" spans="1:6" s="490" customFormat="1" ht="75" x14ac:dyDescent="0.25">
      <c r="A150" s="500"/>
      <c r="B150" s="937" t="s">
        <v>1591</v>
      </c>
      <c r="C150" s="315">
        <v>25</v>
      </c>
      <c r="D150" s="245">
        <v>0.01</v>
      </c>
      <c r="E150" s="1436" t="s">
        <v>1592</v>
      </c>
      <c r="F150" s="560"/>
    </row>
    <row r="151" spans="1:6" ht="29.25" customHeight="1" x14ac:dyDescent="0.25">
      <c r="A151" s="638" t="s">
        <v>33</v>
      </c>
      <c r="B151" s="633" t="s">
        <v>235</v>
      </c>
      <c r="C151" s="787"/>
      <c r="D151" s="787"/>
      <c r="E151" s="635"/>
      <c r="F151" s="634"/>
    </row>
    <row r="152" spans="1:6" s="490" customFormat="1" ht="31.5" customHeight="1" x14ac:dyDescent="0.25">
      <c r="A152" s="500"/>
      <c r="B152" s="399" t="s">
        <v>1217</v>
      </c>
      <c r="C152" s="805"/>
      <c r="D152" s="806"/>
      <c r="E152" s="751"/>
      <c r="F152" s="761"/>
    </row>
    <row r="153" spans="1:6" s="490" customFormat="1" ht="31.5" customHeight="1" x14ac:dyDescent="0.25">
      <c r="A153" s="500"/>
      <c r="B153" s="399" t="s">
        <v>1218</v>
      </c>
      <c r="C153" s="600">
        <v>2</v>
      </c>
      <c r="D153" s="148">
        <v>0.01</v>
      </c>
      <c r="E153" s="627" t="s">
        <v>1227</v>
      </c>
      <c r="F153" s="761"/>
    </row>
    <row r="154" spans="1:6" s="490" customFormat="1" ht="31.5" customHeight="1" x14ac:dyDescent="0.25">
      <c r="A154" s="500"/>
      <c r="B154" s="399" t="s">
        <v>1077</v>
      </c>
      <c r="C154" s="600">
        <v>1</v>
      </c>
      <c r="D154" s="148">
        <v>0.02</v>
      </c>
      <c r="E154" s="627" t="s">
        <v>1228</v>
      </c>
      <c r="F154" s="560"/>
    </row>
    <row r="155" spans="1:6" s="490" customFormat="1" ht="31.5" customHeight="1" x14ac:dyDescent="0.25">
      <c r="A155" s="500"/>
      <c r="B155" s="399" t="s">
        <v>1219</v>
      </c>
      <c r="C155" s="831">
        <v>1</v>
      </c>
      <c r="D155" s="150">
        <v>0.02</v>
      </c>
      <c r="E155" s="627" t="s">
        <v>1229</v>
      </c>
      <c r="F155" s="761"/>
    </row>
    <row r="156" spans="1:6" s="490" customFormat="1" ht="31.5" customHeight="1" x14ac:dyDescent="0.25">
      <c r="A156" s="500"/>
      <c r="B156" s="399" t="s">
        <v>1220</v>
      </c>
      <c r="C156" s="84"/>
      <c r="D156" s="148">
        <v>0.02</v>
      </c>
      <c r="E156" s="627"/>
      <c r="F156" s="560"/>
    </row>
    <row r="157" spans="1:6" s="490" customFormat="1" ht="31.5" customHeight="1" x14ac:dyDescent="0.25">
      <c r="A157" s="500"/>
      <c r="B157" s="399" t="s">
        <v>1079</v>
      </c>
      <c r="C157" s="84"/>
      <c r="D157" s="148">
        <v>0.02</v>
      </c>
      <c r="E157" s="627"/>
      <c r="F157" s="761"/>
    </row>
    <row r="158" spans="1:6" s="490" customFormat="1" ht="31.5" customHeight="1" x14ac:dyDescent="0.25">
      <c r="A158" s="511"/>
      <c r="B158" s="399" t="s">
        <v>1080</v>
      </c>
      <c r="C158" s="831">
        <v>1</v>
      </c>
      <c r="D158" s="148">
        <v>0.01</v>
      </c>
      <c r="E158" s="627" t="s">
        <v>1229</v>
      </c>
      <c r="F158" s="763"/>
    </row>
    <row r="159" spans="1:6" s="490" customFormat="1" ht="31.5" customHeight="1" x14ac:dyDescent="0.25">
      <c r="A159" s="511"/>
      <c r="B159" s="399" t="s">
        <v>1221</v>
      </c>
      <c r="C159" s="831">
        <v>6</v>
      </c>
      <c r="D159" s="148">
        <v>0.02</v>
      </c>
      <c r="E159" s="627" t="s">
        <v>1230</v>
      </c>
      <c r="F159" s="763"/>
    </row>
    <row r="160" spans="1:6" s="490" customFormat="1" ht="31.5" customHeight="1" x14ac:dyDescent="0.25">
      <c r="A160" s="511"/>
      <c r="B160" s="810" t="s">
        <v>1222</v>
      </c>
      <c r="C160" s="832">
        <v>4</v>
      </c>
      <c r="D160" s="148">
        <v>0.02</v>
      </c>
      <c r="E160" s="627" t="s">
        <v>1231</v>
      </c>
      <c r="F160" s="763"/>
    </row>
    <row r="161" spans="1:6" s="490" customFormat="1" ht="31.5" customHeight="1" x14ac:dyDescent="0.25">
      <c r="A161" s="511"/>
      <c r="B161" s="399" t="s">
        <v>1223</v>
      </c>
      <c r="C161" s="832">
        <v>5</v>
      </c>
      <c r="D161" s="148">
        <v>0.01</v>
      </c>
      <c r="E161" s="627" t="s">
        <v>1232</v>
      </c>
      <c r="F161" s="763"/>
    </row>
    <row r="162" spans="1:6" s="490" customFormat="1" ht="31.5" customHeight="1" x14ac:dyDescent="0.25">
      <c r="A162" s="511"/>
      <c r="B162" s="856" t="s">
        <v>1234</v>
      </c>
      <c r="C162" s="832">
        <v>2</v>
      </c>
      <c r="D162" s="148">
        <v>0.02</v>
      </c>
      <c r="E162" s="637" t="s">
        <v>1233</v>
      </c>
      <c r="F162" s="763"/>
    </row>
    <row r="163" spans="1:6" s="490" customFormat="1" ht="31.5" customHeight="1" x14ac:dyDescent="0.25">
      <c r="A163" s="511"/>
      <c r="B163" s="856" t="s">
        <v>1235</v>
      </c>
      <c r="C163" s="832">
        <v>1</v>
      </c>
      <c r="D163" s="148">
        <v>0.02</v>
      </c>
      <c r="E163" s="627" t="s">
        <v>1229</v>
      </c>
      <c r="F163" s="763"/>
    </row>
    <row r="164" spans="1:6" s="490" customFormat="1" ht="31.5" customHeight="1" x14ac:dyDescent="0.25">
      <c r="A164" s="511"/>
      <c r="B164" s="856" t="s">
        <v>1224</v>
      </c>
      <c r="C164" s="84"/>
      <c r="D164" s="148">
        <v>0.01</v>
      </c>
      <c r="E164" s="627"/>
      <c r="F164" s="763"/>
    </row>
    <row r="165" spans="1:6" s="490" customFormat="1" ht="31.5" customHeight="1" x14ac:dyDescent="0.25">
      <c r="A165" s="511"/>
      <c r="B165" s="856" t="s">
        <v>1225</v>
      </c>
      <c r="C165" s="831">
        <v>5</v>
      </c>
      <c r="D165" s="148">
        <v>0.01</v>
      </c>
      <c r="E165" s="627" t="s">
        <v>1238</v>
      </c>
      <c r="F165" s="763"/>
    </row>
    <row r="166" spans="1:6" s="490" customFormat="1" ht="57.75" customHeight="1" x14ac:dyDescent="0.25">
      <c r="A166" s="511"/>
      <c r="B166" s="856" t="s">
        <v>1236</v>
      </c>
      <c r="C166" s="832">
        <v>12</v>
      </c>
      <c r="D166" s="148">
        <v>0.01</v>
      </c>
      <c r="E166" s="627" t="s">
        <v>1237</v>
      </c>
      <c r="F166" s="763"/>
    </row>
    <row r="167" spans="1:6" ht="28.5" customHeight="1" x14ac:dyDescent="0.25">
      <c r="A167" s="638" t="s">
        <v>34</v>
      </c>
      <c r="B167" s="633" t="s">
        <v>236</v>
      </c>
      <c r="C167" s="787"/>
      <c r="D167" s="787"/>
      <c r="E167" s="635"/>
      <c r="F167" s="634"/>
    </row>
    <row r="168" spans="1:6" s="811" customFormat="1" ht="28.5" customHeight="1" x14ac:dyDescent="0.25">
      <c r="A168" s="780"/>
      <c r="B168" s="949" t="s">
        <v>1423</v>
      </c>
      <c r="C168" s="808"/>
      <c r="D168" s="835"/>
      <c r="E168" s="772"/>
      <c r="F168" s="764"/>
    </row>
    <row r="169" spans="1:6" s="811" customFormat="1" ht="28.5" customHeight="1" x14ac:dyDescent="0.25">
      <c r="A169" s="780"/>
      <c r="B169" s="950" t="s">
        <v>1427</v>
      </c>
      <c r="C169" s="793">
        <v>1</v>
      </c>
      <c r="D169" s="919">
        <v>0.02</v>
      </c>
      <c r="E169" s="955" t="s">
        <v>1448</v>
      </c>
      <c r="F169" s="953"/>
    </row>
    <row r="170" spans="1:6" s="811" customFormat="1" ht="28.5" customHeight="1" x14ac:dyDescent="0.25">
      <c r="A170" s="780"/>
      <c r="B170" s="951" t="s">
        <v>1449</v>
      </c>
      <c r="C170" s="793">
        <v>2</v>
      </c>
      <c r="D170" s="919">
        <v>0.05</v>
      </c>
      <c r="E170" s="955" t="s">
        <v>1450</v>
      </c>
      <c r="F170" s="953"/>
    </row>
    <row r="171" spans="1:6" s="811" customFormat="1" ht="28.5" customHeight="1" x14ac:dyDescent="0.25">
      <c r="A171" s="780"/>
      <c r="B171" s="952" t="s">
        <v>1429</v>
      </c>
      <c r="C171" s="808"/>
      <c r="D171" s="835"/>
      <c r="E171" s="772"/>
      <c r="F171" s="764"/>
    </row>
    <row r="172" spans="1:6" s="811" customFormat="1" ht="28.5" customHeight="1" x14ac:dyDescent="0.25">
      <c r="A172" s="780"/>
      <c r="B172" s="950" t="s">
        <v>1430</v>
      </c>
      <c r="C172" s="793">
        <v>1</v>
      </c>
      <c r="D172" s="919">
        <v>0.01</v>
      </c>
      <c r="E172" s="822" t="s">
        <v>1448</v>
      </c>
      <c r="F172" s="764"/>
    </row>
    <row r="173" spans="1:6" s="811" customFormat="1" ht="28.5" customHeight="1" x14ac:dyDescent="0.25">
      <c r="A173" s="780"/>
      <c r="B173" s="950" t="s">
        <v>1431</v>
      </c>
      <c r="C173" s="793">
        <v>1</v>
      </c>
      <c r="D173" s="919">
        <v>0.02</v>
      </c>
      <c r="E173" s="822" t="s">
        <v>1451</v>
      </c>
      <c r="F173" s="764"/>
    </row>
    <row r="174" spans="1:6" s="811" customFormat="1" ht="42.75" customHeight="1" x14ac:dyDescent="0.25">
      <c r="A174" s="780"/>
      <c r="B174" s="952" t="s">
        <v>1432</v>
      </c>
      <c r="C174" s="793">
        <v>7</v>
      </c>
      <c r="D174" s="919">
        <v>0.02</v>
      </c>
      <c r="E174" s="822" t="s">
        <v>1452</v>
      </c>
      <c r="F174" s="764"/>
    </row>
    <row r="175" spans="1:6" s="811" customFormat="1" ht="108" customHeight="1" x14ac:dyDescent="0.25">
      <c r="A175" s="780"/>
      <c r="B175" s="951" t="s">
        <v>1436</v>
      </c>
      <c r="C175" s="920">
        <v>19</v>
      </c>
      <c r="D175" s="919">
        <v>0.02</v>
      </c>
      <c r="E175" s="956" t="s">
        <v>1453</v>
      </c>
      <c r="F175" s="953"/>
    </row>
    <row r="176" spans="1:6" s="811" customFormat="1" ht="36" customHeight="1" x14ac:dyDescent="0.25">
      <c r="A176" s="780"/>
      <c r="B176" s="951" t="s">
        <v>1439</v>
      </c>
      <c r="C176" s="920">
        <v>3</v>
      </c>
      <c r="D176" s="919">
        <v>0.01</v>
      </c>
      <c r="E176" s="956" t="s">
        <v>1454</v>
      </c>
      <c r="F176" s="953"/>
    </row>
    <row r="177" spans="1:6" s="811" customFormat="1" ht="89.25" customHeight="1" x14ac:dyDescent="0.25">
      <c r="A177" s="780"/>
      <c r="B177" s="947" t="s">
        <v>1440</v>
      </c>
      <c r="C177" s="920">
        <v>13</v>
      </c>
      <c r="D177" s="919">
        <v>0.02</v>
      </c>
      <c r="E177" s="956" t="s">
        <v>1455</v>
      </c>
      <c r="F177" s="953"/>
    </row>
    <row r="178" spans="1:6" s="490" customFormat="1" ht="54.75" customHeight="1" x14ac:dyDescent="0.25">
      <c r="A178" s="500"/>
      <c r="B178" s="947" t="s">
        <v>1442</v>
      </c>
      <c r="C178" s="920">
        <v>9</v>
      </c>
      <c r="D178" s="919">
        <v>0.02</v>
      </c>
      <c r="E178" s="956" t="s">
        <v>1456</v>
      </c>
      <c r="F178" s="953"/>
    </row>
    <row r="179" spans="1:6" s="490" customFormat="1" ht="45" customHeight="1" x14ac:dyDescent="0.25">
      <c r="A179" s="500"/>
      <c r="B179" s="947" t="s">
        <v>1443</v>
      </c>
      <c r="C179" s="920">
        <v>6</v>
      </c>
      <c r="D179" s="919">
        <v>0.02</v>
      </c>
      <c r="E179" s="956" t="s">
        <v>1457</v>
      </c>
      <c r="F179" s="954"/>
    </row>
    <row r="180" spans="1:6" s="490" customFormat="1" ht="116.25" customHeight="1" x14ac:dyDescent="0.25">
      <c r="A180" s="500"/>
      <c r="B180" s="947" t="s">
        <v>1444</v>
      </c>
      <c r="C180" s="920">
        <v>22</v>
      </c>
      <c r="D180" s="919">
        <v>0.02</v>
      </c>
      <c r="E180" s="956" t="s">
        <v>1458</v>
      </c>
      <c r="F180" s="954"/>
    </row>
    <row r="181" spans="1:6" s="490" customFormat="1" ht="36" customHeight="1" x14ac:dyDescent="0.25">
      <c r="A181" s="500"/>
      <c r="B181" s="948" t="s">
        <v>1445</v>
      </c>
      <c r="C181" s="920">
        <v>5</v>
      </c>
      <c r="D181" s="919">
        <v>0.02</v>
      </c>
      <c r="E181" s="956" t="s">
        <v>1459</v>
      </c>
      <c r="F181" s="954"/>
    </row>
    <row r="182" spans="1:6" s="490" customFormat="1" ht="36" customHeight="1" x14ac:dyDescent="0.25">
      <c r="A182" s="500"/>
      <c r="B182" s="947" t="s">
        <v>1446</v>
      </c>
      <c r="C182" s="920">
        <v>30</v>
      </c>
      <c r="D182" s="919">
        <v>0.02</v>
      </c>
      <c r="E182" s="956" t="s">
        <v>1419</v>
      </c>
      <c r="F182" s="954"/>
    </row>
    <row r="183" spans="1:6" s="490" customFormat="1" ht="57.75" customHeight="1" x14ac:dyDescent="0.25">
      <c r="A183" s="500"/>
      <c r="B183" s="947" t="s">
        <v>1447</v>
      </c>
      <c r="C183" s="920">
        <v>9</v>
      </c>
      <c r="D183" s="919">
        <v>0.02</v>
      </c>
      <c r="E183" s="956" t="s">
        <v>1460</v>
      </c>
      <c r="F183" s="953"/>
    </row>
    <row r="184" spans="1:6" ht="30.75" customHeight="1" x14ac:dyDescent="0.25">
      <c r="A184" s="638" t="s">
        <v>35</v>
      </c>
      <c r="B184" s="633" t="s">
        <v>237</v>
      </c>
      <c r="C184" s="787"/>
      <c r="D184" s="787"/>
      <c r="E184" s="635"/>
      <c r="F184" s="634"/>
    </row>
    <row r="185" spans="1:6" s="74" customFormat="1" ht="43.5" customHeight="1" x14ac:dyDescent="0.25">
      <c r="A185" s="500"/>
      <c r="B185" s="773" t="s">
        <v>1009</v>
      </c>
      <c r="C185" s="648">
        <v>2</v>
      </c>
      <c r="D185" s="373">
        <v>0.05</v>
      </c>
      <c r="E185" s="627" t="s">
        <v>1314</v>
      </c>
      <c r="F185" s="862"/>
    </row>
    <row r="186" spans="1:6" s="74" customFormat="1" ht="43.5" customHeight="1" x14ac:dyDescent="0.25">
      <c r="A186" s="500"/>
      <c r="B186" s="773" t="s">
        <v>1014</v>
      </c>
      <c r="C186" s="648">
        <v>5</v>
      </c>
      <c r="D186" s="373">
        <v>0.02</v>
      </c>
      <c r="E186" s="627" t="s">
        <v>1315</v>
      </c>
      <c r="F186" s="862"/>
    </row>
    <row r="187" spans="1:6" s="74" customFormat="1" ht="43.5" customHeight="1" x14ac:dyDescent="0.25">
      <c r="A187" s="500"/>
      <c r="B187" s="773" t="s">
        <v>1316</v>
      </c>
      <c r="C187" s="648">
        <v>2</v>
      </c>
      <c r="D187" s="373">
        <v>0.02</v>
      </c>
      <c r="E187" s="627" t="s">
        <v>1317</v>
      </c>
      <c r="F187" s="862"/>
    </row>
    <row r="188" spans="1:6" s="74" customFormat="1" ht="43.5" customHeight="1" x14ac:dyDescent="0.25">
      <c r="A188" s="500"/>
      <c r="B188" s="773" t="s">
        <v>1018</v>
      </c>
      <c r="C188" s="648">
        <v>3</v>
      </c>
      <c r="D188" s="373">
        <v>0.02</v>
      </c>
      <c r="E188" s="627" t="s">
        <v>1318</v>
      </c>
      <c r="F188" s="862"/>
    </row>
    <row r="189" spans="1:6" s="74" customFormat="1" ht="58.5" customHeight="1" x14ac:dyDescent="0.25">
      <c r="A189" s="500"/>
      <c r="B189" s="861" t="s">
        <v>1319</v>
      </c>
      <c r="C189" s="545">
        <v>5</v>
      </c>
      <c r="D189" s="650">
        <v>0.02</v>
      </c>
      <c r="E189" s="627" t="s">
        <v>1320</v>
      </c>
      <c r="F189" s="862"/>
    </row>
    <row r="190" spans="1:6" s="74" customFormat="1" ht="43.5" customHeight="1" x14ac:dyDescent="0.25">
      <c r="A190" s="500"/>
      <c r="B190" s="861" t="s">
        <v>1321</v>
      </c>
      <c r="C190" s="545">
        <v>19</v>
      </c>
      <c r="D190" s="650">
        <v>0.02</v>
      </c>
      <c r="E190" s="627" t="s">
        <v>1322</v>
      </c>
      <c r="F190" s="862"/>
    </row>
    <row r="191" spans="1:6" ht="27.75" customHeight="1" x14ac:dyDescent="0.25">
      <c r="A191" s="521" t="s">
        <v>36</v>
      </c>
      <c r="B191" s="519" t="s">
        <v>238</v>
      </c>
      <c r="C191" s="784"/>
      <c r="D191" s="784"/>
      <c r="E191" s="526"/>
      <c r="F191" s="525"/>
    </row>
    <row r="192" spans="1:6" ht="27.75" customHeight="1" x14ac:dyDescent="0.25">
      <c r="A192" s="780"/>
      <c r="B192" s="967" t="s">
        <v>1477</v>
      </c>
      <c r="C192" s="545">
        <v>1</v>
      </c>
      <c r="D192" s="852">
        <v>0.02</v>
      </c>
      <c r="E192" s="637" t="s">
        <v>1483</v>
      </c>
      <c r="F192" s="764"/>
    </row>
    <row r="193" spans="1:6" ht="33" x14ac:dyDescent="0.25">
      <c r="A193" s="780"/>
      <c r="B193" s="967" t="s">
        <v>1478</v>
      </c>
      <c r="C193" s="545">
        <v>1</v>
      </c>
      <c r="D193" s="852">
        <v>0.02</v>
      </c>
      <c r="E193" s="637" t="s">
        <v>1483</v>
      </c>
      <c r="F193" s="764"/>
    </row>
    <row r="194" spans="1:6" ht="33" x14ac:dyDescent="0.25">
      <c r="A194" s="780"/>
      <c r="B194" s="967" t="s">
        <v>1479</v>
      </c>
      <c r="C194" s="545">
        <v>4</v>
      </c>
      <c r="D194" s="852">
        <v>0.01</v>
      </c>
      <c r="E194" s="637" t="s">
        <v>1484</v>
      </c>
      <c r="F194" s="764"/>
    </row>
    <row r="195" spans="1:6" ht="27.75" customHeight="1" x14ac:dyDescent="0.25">
      <c r="A195" s="780"/>
      <c r="B195" s="966" t="s">
        <v>1480</v>
      </c>
      <c r="C195" s="545">
        <v>7</v>
      </c>
      <c r="D195" s="852">
        <v>0.02</v>
      </c>
      <c r="E195" s="637" t="s">
        <v>1485</v>
      </c>
      <c r="F195" s="764"/>
    </row>
    <row r="196" spans="1:6" ht="27.75" customHeight="1" x14ac:dyDescent="0.25">
      <c r="A196" s="780"/>
      <c r="B196" s="966" t="s">
        <v>1481</v>
      </c>
      <c r="C196" s="545">
        <v>5</v>
      </c>
      <c r="D196" s="852">
        <v>0.02</v>
      </c>
      <c r="E196" s="637" t="s">
        <v>1486</v>
      </c>
      <c r="F196" s="764"/>
    </row>
    <row r="197" spans="1:6" ht="37.5" x14ac:dyDescent="0.25">
      <c r="A197" s="780"/>
      <c r="B197" s="966" t="s">
        <v>1482</v>
      </c>
      <c r="C197" s="545">
        <v>5</v>
      </c>
      <c r="D197" s="852">
        <v>0.01</v>
      </c>
      <c r="E197" s="637" t="s">
        <v>1487</v>
      </c>
      <c r="F197" s="764"/>
    </row>
    <row r="198" spans="1:6" ht="32.25" customHeight="1" x14ac:dyDescent="0.25">
      <c r="A198" s="638" t="s">
        <v>37</v>
      </c>
      <c r="B198" s="633" t="s">
        <v>239</v>
      </c>
      <c r="C198" s="787"/>
      <c r="D198" s="787"/>
      <c r="E198" s="635"/>
      <c r="F198" s="634"/>
    </row>
    <row r="199" spans="1:6" s="469" customFormat="1" ht="30.75" customHeight="1" x14ac:dyDescent="0.25">
      <c r="A199" s="500"/>
      <c r="B199" s="399" t="s">
        <v>1217</v>
      </c>
      <c r="C199" s="675">
        <v>3</v>
      </c>
      <c r="D199" s="668" t="s">
        <v>1012</v>
      </c>
      <c r="E199" s="637" t="s">
        <v>1416</v>
      </c>
      <c r="F199" s="761"/>
    </row>
    <row r="200" spans="1:6" s="469" customFormat="1" ht="30.75" customHeight="1" x14ac:dyDescent="0.25">
      <c r="A200" s="500"/>
      <c r="B200" s="773" t="s">
        <v>1316</v>
      </c>
      <c r="C200" s="675">
        <v>1</v>
      </c>
      <c r="D200" s="669">
        <v>0.02</v>
      </c>
      <c r="E200" s="637" t="s">
        <v>1417</v>
      </c>
      <c r="F200" s="761"/>
    </row>
    <row r="201" spans="1:6" s="469" customFormat="1" ht="30.75" customHeight="1" x14ac:dyDescent="0.25">
      <c r="A201" s="500"/>
      <c r="B201" s="468" t="s">
        <v>1413</v>
      </c>
      <c r="C201" s="675">
        <v>6</v>
      </c>
      <c r="D201" s="669">
        <v>0.02</v>
      </c>
      <c r="E201" s="637" t="s">
        <v>1418</v>
      </c>
      <c r="F201" s="560"/>
    </row>
    <row r="202" spans="1:6" s="469" customFormat="1" ht="30.75" customHeight="1" x14ac:dyDescent="0.25">
      <c r="A202" s="500"/>
      <c r="B202" s="468" t="s">
        <v>1414</v>
      </c>
      <c r="C202" s="675">
        <v>10</v>
      </c>
      <c r="D202" s="669">
        <v>0.02</v>
      </c>
      <c r="E202" s="637" t="s">
        <v>1419</v>
      </c>
      <c r="F202" s="560"/>
    </row>
    <row r="203" spans="1:6" s="469" customFormat="1" ht="30.75" customHeight="1" x14ac:dyDescent="0.25">
      <c r="A203" s="511"/>
      <c r="B203" s="654" t="s">
        <v>1415</v>
      </c>
      <c r="C203" s="675">
        <v>3</v>
      </c>
      <c r="D203" s="342">
        <v>0.01</v>
      </c>
      <c r="E203" s="637" t="s">
        <v>1420</v>
      </c>
      <c r="F203" s="761"/>
    </row>
    <row r="204" spans="1:6" ht="34.5" customHeight="1" x14ac:dyDescent="0.25">
      <c r="A204" s="638" t="s">
        <v>38</v>
      </c>
      <c r="B204" s="633" t="s">
        <v>281</v>
      </c>
      <c r="C204" s="787"/>
      <c r="D204" s="787"/>
      <c r="E204" s="635"/>
      <c r="F204" s="634"/>
    </row>
    <row r="205" spans="1:6" s="811" customFormat="1" ht="34.5" customHeight="1" x14ac:dyDescent="0.25">
      <c r="A205" s="780"/>
      <c r="B205" s="810" t="s">
        <v>1282</v>
      </c>
      <c r="C205" s="798">
        <v>1</v>
      </c>
      <c r="D205" s="852">
        <v>1.4999999999999999E-2</v>
      </c>
      <c r="E205" s="627" t="s">
        <v>1284</v>
      </c>
      <c r="F205" s="764"/>
    </row>
    <row r="206" spans="1:6" s="811" customFormat="1" ht="34.5" customHeight="1" x14ac:dyDescent="0.25">
      <c r="A206" s="780"/>
      <c r="B206" s="810" t="s">
        <v>1014</v>
      </c>
      <c r="C206" s="798">
        <v>2</v>
      </c>
      <c r="D206" s="150">
        <v>0.02</v>
      </c>
      <c r="E206" s="627" t="s">
        <v>1285</v>
      </c>
      <c r="F206" s="764"/>
    </row>
    <row r="207" spans="1:6" s="811" customFormat="1" ht="90" customHeight="1" x14ac:dyDescent="0.25">
      <c r="A207" s="780"/>
      <c r="B207" s="810" t="s">
        <v>1286</v>
      </c>
      <c r="C207" s="798">
        <v>1</v>
      </c>
      <c r="D207" s="852">
        <v>1.4999999999999999E-2</v>
      </c>
      <c r="E207" s="627" t="s">
        <v>1284</v>
      </c>
      <c r="F207" s="764"/>
    </row>
    <row r="208" spans="1:6" s="811" customFormat="1" ht="34.5" customHeight="1" x14ac:dyDescent="0.25">
      <c r="A208" s="780"/>
      <c r="B208" s="810" t="s">
        <v>1081</v>
      </c>
      <c r="C208" s="798">
        <v>6</v>
      </c>
      <c r="D208" s="148">
        <v>0.02</v>
      </c>
      <c r="E208" s="627" t="s">
        <v>1287</v>
      </c>
      <c r="F208" s="764"/>
    </row>
    <row r="209" spans="1:6" s="811" customFormat="1" ht="34.5" customHeight="1" x14ac:dyDescent="0.25">
      <c r="A209" s="780"/>
      <c r="B209" s="810" t="s">
        <v>1288</v>
      </c>
      <c r="C209" s="798">
        <v>1</v>
      </c>
      <c r="D209" s="852">
        <v>0.01</v>
      </c>
      <c r="E209" s="627" t="s">
        <v>1284</v>
      </c>
      <c r="F209" s="764"/>
    </row>
    <row r="210" spans="1:6" s="811" customFormat="1" ht="34.5" customHeight="1" x14ac:dyDescent="0.25">
      <c r="A210" s="780"/>
      <c r="B210" s="399" t="s">
        <v>1289</v>
      </c>
      <c r="C210" s="798">
        <v>1</v>
      </c>
      <c r="D210" s="852">
        <v>0.01</v>
      </c>
      <c r="E210" s="627" t="s">
        <v>1284</v>
      </c>
      <c r="F210" s="764"/>
    </row>
    <row r="211" spans="1:6" s="811" customFormat="1" ht="34.5" customHeight="1" x14ac:dyDescent="0.25">
      <c r="A211" s="780"/>
      <c r="B211" s="810" t="s">
        <v>1290</v>
      </c>
      <c r="C211" s="798">
        <v>3</v>
      </c>
      <c r="D211" s="148">
        <v>0.01</v>
      </c>
      <c r="E211" s="627" t="s">
        <v>1291</v>
      </c>
      <c r="F211" s="764"/>
    </row>
    <row r="212" spans="1:6" s="490" customFormat="1" ht="33" customHeight="1" x14ac:dyDescent="0.25">
      <c r="A212" s="500"/>
      <c r="B212" s="438" t="s">
        <v>1292</v>
      </c>
      <c r="C212" s="798">
        <v>5</v>
      </c>
      <c r="D212" s="173">
        <v>0.02</v>
      </c>
      <c r="E212" s="627" t="s">
        <v>1293</v>
      </c>
      <c r="F212" s="762"/>
    </row>
    <row r="213" spans="1:6" s="490" customFormat="1" ht="33" customHeight="1" x14ac:dyDescent="0.25">
      <c r="A213" s="500"/>
      <c r="B213" s="438" t="s">
        <v>1294</v>
      </c>
      <c r="C213" s="798">
        <v>2</v>
      </c>
      <c r="D213" s="852">
        <v>0.02</v>
      </c>
      <c r="E213" s="627" t="s">
        <v>1295</v>
      </c>
      <c r="F213" s="761"/>
    </row>
    <row r="214" spans="1:6" s="490" customFormat="1" ht="33" customHeight="1" x14ac:dyDescent="0.25">
      <c r="A214" s="500"/>
      <c r="B214" s="776" t="s">
        <v>1296</v>
      </c>
      <c r="C214" s="798">
        <v>2</v>
      </c>
      <c r="D214" s="852">
        <v>0.01</v>
      </c>
      <c r="E214" s="627" t="s">
        <v>1298</v>
      </c>
      <c r="F214" s="559"/>
    </row>
    <row r="215" spans="1:6" s="490" customFormat="1" ht="33" customHeight="1" x14ac:dyDescent="0.25">
      <c r="A215" s="500"/>
      <c r="B215" s="776" t="s">
        <v>1299</v>
      </c>
      <c r="C215" s="798">
        <v>1</v>
      </c>
      <c r="D215" s="852">
        <v>0.01</v>
      </c>
      <c r="E215" s="627" t="s">
        <v>688</v>
      </c>
      <c r="F215" s="560"/>
    </row>
    <row r="216" spans="1:6" s="490" customFormat="1" ht="33" customHeight="1" x14ac:dyDescent="0.25">
      <c r="A216" s="500"/>
      <c r="B216" s="438" t="s">
        <v>1301</v>
      </c>
      <c r="C216" s="798">
        <v>2</v>
      </c>
      <c r="D216" s="852">
        <v>0.01</v>
      </c>
      <c r="E216" s="627" t="s">
        <v>1302</v>
      </c>
      <c r="F216" s="761"/>
    </row>
    <row r="217" spans="1:6" s="490" customFormat="1" ht="33" customHeight="1" x14ac:dyDescent="0.25">
      <c r="A217" s="500"/>
      <c r="B217" s="438" t="s">
        <v>1303</v>
      </c>
      <c r="C217" s="798">
        <v>2</v>
      </c>
      <c r="D217" s="852">
        <v>0.01</v>
      </c>
      <c r="E217" s="627" t="s">
        <v>1298</v>
      </c>
      <c r="F217" s="761"/>
    </row>
    <row r="218" spans="1:6" s="490" customFormat="1" ht="33" customHeight="1" x14ac:dyDescent="0.25">
      <c r="A218" s="500"/>
      <c r="B218" s="438" t="s">
        <v>1305</v>
      </c>
      <c r="C218" s="798">
        <v>1</v>
      </c>
      <c r="D218" s="852">
        <v>0.02</v>
      </c>
      <c r="E218" s="627" t="s">
        <v>699</v>
      </c>
      <c r="F218" s="761"/>
    </row>
    <row r="219" spans="1:6" ht="30.75" customHeight="1" x14ac:dyDescent="0.25">
      <c r="A219" s="638" t="s">
        <v>39</v>
      </c>
      <c r="B219" s="633" t="s">
        <v>813</v>
      </c>
      <c r="C219" s="787"/>
      <c r="D219" s="787"/>
      <c r="E219" s="635"/>
      <c r="F219" s="634"/>
    </row>
    <row r="220" spans="1:6" s="490" customFormat="1" ht="30" customHeight="1" x14ac:dyDescent="0.25">
      <c r="A220" s="500"/>
      <c r="B220" s="876" t="s">
        <v>1462</v>
      </c>
      <c r="C220" s="4">
        <v>1</v>
      </c>
      <c r="D220" s="852">
        <v>1.4999999999999999E-2</v>
      </c>
      <c r="E220" s="499" t="s">
        <v>1104</v>
      </c>
      <c r="F220" s="761"/>
    </row>
    <row r="221" spans="1:6" ht="30" customHeight="1" x14ac:dyDescent="0.25">
      <c r="A221" s="514"/>
      <c r="B221" s="952" t="s">
        <v>1432</v>
      </c>
      <c r="C221" s="4">
        <v>1</v>
      </c>
      <c r="D221" s="852">
        <v>1.4999999999999999E-2</v>
      </c>
      <c r="E221" s="499" t="s">
        <v>1104</v>
      </c>
      <c r="F221" s="766"/>
    </row>
    <row r="222" spans="1:6" ht="30" customHeight="1" x14ac:dyDescent="0.25">
      <c r="A222" s="514"/>
      <c r="B222" s="951" t="s">
        <v>1439</v>
      </c>
      <c r="C222" s="4">
        <v>1</v>
      </c>
      <c r="D222" s="807">
        <v>0.01</v>
      </c>
      <c r="E222" s="499" t="s">
        <v>1104</v>
      </c>
      <c r="F222" s="765"/>
    </row>
  </sheetData>
  <mergeCells count="7">
    <mergeCell ref="F130:F132"/>
    <mergeCell ref="A1:B1"/>
    <mergeCell ref="B58:B59"/>
    <mergeCell ref="B60:B61"/>
    <mergeCell ref="B63:B64"/>
    <mergeCell ref="B69:B70"/>
    <mergeCell ref="A3:F3"/>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X68"/>
  <sheetViews>
    <sheetView zoomScale="80" zoomScaleNormal="80" workbookViewId="0">
      <selection activeCell="H10" sqref="H10"/>
    </sheetView>
  </sheetViews>
  <sheetFormatPr defaultRowHeight="15" x14ac:dyDescent="0.25"/>
  <cols>
    <col min="1" max="1" width="5.28515625" style="403" customWidth="1"/>
    <col min="2" max="2" width="28.28515625" style="403" customWidth="1"/>
    <col min="3" max="3" width="17.85546875" style="403" customWidth="1"/>
    <col min="4" max="4" width="13.28515625" style="411" customWidth="1"/>
    <col min="5" max="10" width="7.42578125" style="403" customWidth="1"/>
    <col min="11" max="14" width="7.42578125" style="420" customWidth="1"/>
    <col min="15" max="21" width="6.85546875" style="420" customWidth="1"/>
    <col min="22" max="22" width="8" style="403" customWidth="1"/>
    <col min="23" max="23" width="9.140625" style="403" customWidth="1"/>
    <col min="24" max="24" width="7.5703125" style="403" customWidth="1"/>
    <col min="25" max="256" width="9.140625" style="403"/>
    <col min="257" max="257" width="5.28515625" style="403" customWidth="1"/>
    <col min="258" max="258" width="28.28515625" style="403" customWidth="1"/>
    <col min="259" max="259" width="17.85546875" style="403" customWidth="1"/>
    <col min="260" max="260" width="13.28515625" style="403" customWidth="1"/>
    <col min="261" max="270" width="7.42578125" style="403" customWidth="1"/>
    <col min="271" max="277" width="6.85546875" style="403" customWidth="1"/>
    <col min="278" max="278" width="8" style="403" customWidth="1"/>
    <col min="279" max="279" width="9.140625" style="403" customWidth="1"/>
    <col min="280" max="280" width="7.5703125" style="403" customWidth="1"/>
    <col min="281" max="512" width="9.140625" style="403"/>
    <col min="513" max="513" width="5.28515625" style="403" customWidth="1"/>
    <col min="514" max="514" width="28.28515625" style="403" customWidth="1"/>
    <col min="515" max="515" width="17.85546875" style="403" customWidth="1"/>
    <col min="516" max="516" width="13.28515625" style="403" customWidth="1"/>
    <col min="517" max="526" width="7.42578125" style="403" customWidth="1"/>
    <col min="527" max="533" width="6.85546875" style="403" customWidth="1"/>
    <col min="534" max="534" width="8" style="403" customWidth="1"/>
    <col min="535" max="535" width="9.140625" style="403" customWidth="1"/>
    <col min="536" max="536" width="7.5703125" style="403" customWidth="1"/>
    <col min="537" max="768" width="9.140625" style="403"/>
    <col min="769" max="769" width="5.28515625" style="403" customWidth="1"/>
    <col min="770" max="770" width="28.28515625" style="403" customWidth="1"/>
    <col min="771" max="771" width="17.85546875" style="403" customWidth="1"/>
    <col min="772" max="772" width="13.28515625" style="403" customWidth="1"/>
    <col min="773" max="782" width="7.42578125" style="403" customWidth="1"/>
    <col min="783" max="789" width="6.85546875" style="403" customWidth="1"/>
    <col min="790" max="790" width="8" style="403" customWidth="1"/>
    <col min="791" max="791" width="9.140625" style="403" customWidth="1"/>
    <col min="792" max="792" width="7.5703125" style="403" customWidth="1"/>
    <col min="793" max="1024" width="9.140625" style="403"/>
    <col min="1025" max="1025" width="5.28515625" style="403" customWidth="1"/>
    <col min="1026" max="1026" width="28.28515625" style="403" customWidth="1"/>
    <col min="1027" max="1027" width="17.85546875" style="403" customWidth="1"/>
    <col min="1028" max="1028" width="13.28515625" style="403" customWidth="1"/>
    <col min="1029" max="1038" width="7.42578125" style="403" customWidth="1"/>
    <col min="1039" max="1045" width="6.85546875" style="403" customWidth="1"/>
    <col min="1046" max="1046" width="8" style="403" customWidth="1"/>
    <col min="1047" max="1047" width="9.140625" style="403" customWidth="1"/>
    <col min="1048" max="1048" width="7.5703125" style="403" customWidth="1"/>
    <col min="1049" max="1280" width="9.140625" style="403"/>
    <col min="1281" max="1281" width="5.28515625" style="403" customWidth="1"/>
    <col min="1282" max="1282" width="28.28515625" style="403" customWidth="1"/>
    <col min="1283" max="1283" width="17.85546875" style="403" customWidth="1"/>
    <col min="1284" max="1284" width="13.28515625" style="403" customWidth="1"/>
    <col min="1285" max="1294" width="7.42578125" style="403" customWidth="1"/>
    <col min="1295" max="1301" width="6.85546875" style="403" customWidth="1"/>
    <col min="1302" max="1302" width="8" style="403" customWidth="1"/>
    <col min="1303" max="1303" width="9.140625" style="403" customWidth="1"/>
    <col min="1304" max="1304" width="7.5703125" style="403" customWidth="1"/>
    <col min="1305" max="1536" width="9.140625" style="403"/>
    <col min="1537" max="1537" width="5.28515625" style="403" customWidth="1"/>
    <col min="1538" max="1538" width="28.28515625" style="403" customWidth="1"/>
    <col min="1539" max="1539" width="17.85546875" style="403" customWidth="1"/>
    <col min="1540" max="1540" width="13.28515625" style="403" customWidth="1"/>
    <col min="1541" max="1550" width="7.42578125" style="403" customWidth="1"/>
    <col min="1551" max="1557" width="6.85546875" style="403" customWidth="1"/>
    <col min="1558" max="1558" width="8" style="403" customWidth="1"/>
    <col min="1559" max="1559" width="9.140625" style="403" customWidth="1"/>
    <col min="1560" max="1560" width="7.5703125" style="403" customWidth="1"/>
    <col min="1561" max="1792" width="9.140625" style="403"/>
    <col min="1793" max="1793" width="5.28515625" style="403" customWidth="1"/>
    <col min="1794" max="1794" width="28.28515625" style="403" customWidth="1"/>
    <col min="1795" max="1795" width="17.85546875" style="403" customWidth="1"/>
    <col min="1796" max="1796" width="13.28515625" style="403" customWidth="1"/>
    <col min="1797" max="1806" width="7.42578125" style="403" customWidth="1"/>
    <col min="1807" max="1813" width="6.85546875" style="403" customWidth="1"/>
    <col min="1814" max="1814" width="8" style="403" customWidth="1"/>
    <col min="1815" max="1815" width="9.140625" style="403" customWidth="1"/>
    <col min="1816" max="1816" width="7.5703125" style="403" customWidth="1"/>
    <col min="1817" max="2048" width="9.140625" style="403"/>
    <col min="2049" max="2049" width="5.28515625" style="403" customWidth="1"/>
    <col min="2050" max="2050" width="28.28515625" style="403" customWidth="1"/>
    <col min="2051" max="2051" width="17.85546875" style="403" customWidth="1"/>
    <col min="2052" max="2052" width="13.28515625" style="403" customWidth="1"/>
    <col min="2053" max="2062" width="7.42578125" style="403" customWidth="1"/>
    <col min="2063" max="2069" width="6.85546875" style="403" customWidth="1"/>
    <col min="2070" max="2070" width="8" style="403" customWidth="1"/>
    <col min="2071" max="2071" width="9.140625" style="403" customWidth="1"/>
    <col min="2072" max="2072" width="7.5703125" style="403" customWidth="1"/>
    <col min="2073" max="2304" width="9.140625" style="403"/>
    <col min="2305" max="2305" width="5.28515625" style="403" customWidth="1"/>
    <col min="2306" max="2306" width="28.28515625" style="403" customWidth="1"/>
    <col min="2307" max="2307" width="17.85546875" style="403" customWidth="1"/>
    <col min="2308" max="2308" width="13.28515625" style="403" customWidth="1"/>
    <col min="2309" max="2318" width="7.42578125" style="403" customWidth="1"/>
    <col min="2319" max="2325" width="6.85546875" style="403" customWidth="1"/>
    <col min="2326" max="2326" width="8" style="403" customWidth="1"/>
    <col min="2327" max="2327" width="9.140625" style="403" customWidth="1"/>
    <col min="2328" max="2328" width="7.5703125" style="403" customWidth="1"/>
    <col min="2329" max="2560" width="9.140625" style="403"/>
    <col min="2561" max="2561" width="5.28515625" style="403" customWidth="1"/>
    <col min="2562" max="2562" width="28.28515625" style="403" customWidth="1"/>
    <col min="2563" max="2563" width="17.85546875" style="403" customWidth="1"/>
    <col min="2564" max="2564" width="13.28515625" style="403" customWidth="1"/>
    <col min="2565" max="2574" width="7.42578125" style="403" customWidth="1"/>
    <col min="2575" max="2581" width="6.85546875" style="403" customWidth="1"/>
    <col min="2582" max="2582" width="8" style="403" customWidth="1"/>
    <col min="2583" max="2583" width="9.140625" style="403" customWidth="1"/>
    <col min="2584" max="2584" width="7.5703125" style="403" customWidth="1"/>
    <col min="2585" max="2816" width="9.140625" style="403"/>
    <col min="2817" max="2817" width="5.28515625" style="403" customWidth="1"/>
    <col min="2818" max="2818" width="28.28515625" style="403" customWidth="1"/>
    <col min="2819" max="2819" width="17.85546875" style="403" customWidth="1"/>
    <col min="2820" max="2820" width="13.28515625" style="403" customWidth="1"/>
    <col min="2821" max="2830" width="7.42578125" style="403" customWidth="1"/>
    <col min="2831" max="2837" width="6.85546875" style="403" customWidth="1"/>
    <col min="2838" max="2838" width="8" style="403" customWidth="1"/>
    <col min="2839" max="2839" width="9.140625" style="403" customWidth="1"/>
    <col min="2840" max="2840" width="7.5703125" style="403" customWidth="1"/>
    <col min="2841" max="3072" width="9.140625" style="403"/>
    <col min="3073" max="3073" width="5.28515625" style="403" customWidth="1"/>
    <col min="3074" max="3074" width="28.28515625" style="403" customWidth="1"/>
    <col min="3075" max="3075" width="17.85546875" style="403" customWidth="1"/>
    <col min="3076" max="3076" width="13.28515625" style="403" customWidth="1"/>
    <col min="3077" max="3086" width="7.42578125" style="403" customWidth="1"/>
    <col min="3087" max="3093" width="6.85546875" style="403" customWidth="1"/>
    <col min="3094" max="3094" width="8" style="403" customWidth="1"/>
    <col min="3095" max="3095" width="9.140625" style="403" customWidth="1"/>
    <col min="3096" max="3096" width="7.5703125" style="403" customWidth="1"/>
    <col min="3097" max="3328" width="9.140625" style="403"/>
    <col min="3329" max="3329" width="5.28515625" style="403" customWidth="1"/>
    <col min="3330" max="3330" width="28.28515625" style="403" customWidth="1"/>
    <col min="3331" max="3331" width="17.85546875" style="403" customWidth="1"/>
    <col min="3332" max="3332" width="13.28515625" style="403" customWidth="1"/>
    <col min="3333" max="3342" width="7.42578125" style="403" customWidth="1"/>
    <col min="3343" max="3349" width="6.85546875" style="403" customWidth="1"/>
    <col min="3350" max="3350" width="8" style="403" customWidth="1"/>
    <col min="3351" max="3351" width="9.140625" style="403" customWidth="1"/>
    <col min="3352" max="3352" width="7.5703125" style="403" customWidth="1"/>
    <col min="3353" max="3584" width="9.140625" style="403"/>
    <col min="3585" max="3585" width="5.28515625" style="403" customWidth="1"/>
    <col min="3586" max="3586" width="28.28515625" style="403" customWidth="1"/>
    <col min="3587" max="3587" width="17.85546875" style="403" customWidth="1"/>
    <col min="3588" max="3588" width="13.28515625" style="403" customWidth="1"/>
    <col min="3589" max="3598" width="7.42578125" style="403" customWidth="1"/>
    <col min="3599" max="3605" width="6.85546875" style="403" customWidth="1"/>
    <col min="3606" max="3606" width="8" style="403" customWidth="1"/>
    <col min="3607" max="3607" width="9.140625" style="403" customWidth="1"/>
    <col min="3608" max="3608" width="7.5703125" style="403" customWidth="1"/>
    <col min="3609" max="3840" width="9.140625" style="403"/>
    <col min="3841" max="3841" width="5.28515625" style="403" customWidth="1"/>
    <col min="3842" max="3842" width="28.28515625" style="403" customWidth="1"/>
    <col min="3843" max="3843" width="17.85546875" style="403" customWidth="1"/>
    <col min="3844" max="3844" width="13.28515625" style="403" customWidth="1"/>
    <col min="3845" max="3854" width="7.42578125" style="403" customWidth="1"/>
    <col min="3855" max="3861" width="6.85546875" style="403" customWidth="1"/>
    <col min="3862" max="3862" width="8" style="403" customWidth="1"/>
    <col min="3863" max="3863" width="9.140625" style="403" customWidth="1"/>
    <col min="3864" max="3864" width="7.5703125" style="403" customWidth="1"/>
    <col min="3865" max="4096" width="9.140625" style="403"/>
    <col min="4097" max="4097" width="5.28515625" style="403" customWidth="1"/>
    <col min="4098" max="4098" width="28.28515625" style="403" customWidth="1"/>
    <col min="4099" max="4099" width="17.85546875" style="403" customWidth="1"/>
    <col min="4100" max="4100" width="13.28515625" style="403" customWidth="1"/>
    <col min="4101" max="4110" width="7.42578125" style="403" customWidth="1"/>
    <col min="4111" max="4117" width="6.85546875" style="403" customWidth="1"/>
    <col min="4118" max="4118" width="8" style="403" customWidth="1"/>
    <col min="4119" max="4119" width="9.140625" style="403" customWidth="1"/>
    <col min="4120" max="4120" width="7.5703125" style="403" customWidth="1"/>
    <col min="4121" max="4352" width="9.140625" style="403"/>
    <col min="4353" max="4353" width="5.28515625" style="403" customWidth="1"/>
    <col min="4354" max="4354" width="28.28515625" style="403" customWidth="1"/>
    <col min="4355" max="4355" width="17.85546875" style="403" customWidth="1"/>
    <col min="4356" max="4356" width="13.28515625" style="403" customWidth="1"/>
    <col min="4357" max="4366" width="7.42578125" style="403" customWidth="1"/>
    <col min="4367" max="4373" width="6.85546875" style="403" customWidth="1"/>
    <col min="4374" max="4374" width="8" style="403" customWidth="1"/>
    <col min="4375" max="4375" width="9.140625" style="403" customWidth="1"/>
    <col min="4376" max="4376" width="7.5703125" style="403" customWidth="1"/>
    <col min="4377" max="4608" width="9.140625" style="403"/>
    <col min="4609" max="4609" width="5.28515625" style="403" customWidth="1"/>
    <col min="4610" max="4610" width="28.28515625" style="403" customWidth="1"/>
    <col min="4611" max="4611" width="17.85546875" style="403" customWidth="1"/>
    <col min="4612" max="4612" width="13.28515625" style="403" customWidth="1"/>
    <col min="4613" max="4622" width="7.42578125" style="403" customWidth="1"/>
    <col min="4623" max="4629" width="6.85546875" style="403" customWidth="1"/>
    <col min="4630" max="4630" width="8" style="403" customWidth="1"/>
    <col min="4631" max="4631" width="9.140625" style="403" customWidth="1"/>
    <col min="4632" max="4632" width="7.5703125" style="403" customWidth="1"/>
    <col min="4633" max="4864" width="9.140625" style="403"/>
    <col min="4865" max="4865" width="5.28515625" style="403" customWidth="1"/>
    <col min="4866" max="4866" width="28.28515625" style="403" customWidth="1"/>
    <col min="4867" max="4867" width="17.85546875" style="403" customWidth="1"/>
    <col min="4868" max="4868" width="13.28515625" style="403" customWidth="1"/>
    <col min="4869" max="4878" width="7.42578125" style="403" customWidth="1"/>
    <col min="4879" max="4885" width="6.85546875" style="403" customWidth="1"/>
    <col min="4886" max="4886" width="8" style="403" customWidth="1"/>
    <col min="4887" max="4887" width="9.140625" style="403" customWidth="1"/>
    <col min="4888" max="4888" width="7.5703125" style="403" customWidth="1"/>
    <col min="4889" max="5120" width="9.140625" style="403"/>
    <col min="5121" max="5121" width="5.28515625" style="403" customWidth="1"/>
    <col min="5122" max="5122" width="28.28515625" style="403" customWidth="1"/>
    <col min="5123" max="5123" width="17.85546875" style="403" customWidth="1"/>
    <col min="5124" max="5124" width="13.28515625" style="403" customWidth="1"/>
    <col min="5125" max="5134" width="7.42578125" style="403" customWidth="1"/>
    <col min="5135" max="5141" width="6.85546875" style="403" customWidth="1"/>
    <col min="5142" max="5142" width="8" style="403" customWidth="1"/>
    <col min="5143" max="5143" width="9.140625" style="403" customWidth="1"/>
    <col min="5144" max="5144" width="7.5703125" style="403" customWidth="1"/>
    <col min="5145" max="5376" width="9.140625" style="403"/>
    <col min="5377" max="5377" width="5.28515625" style="403" customWidth="1"/>
    <col min="5378" max="5378" width="28.28515625" style="403" customWidth="1"/>
    <col min="5379" max="5379" width="17.85546875" style="403" customWidth="1"/>
    <col min="5380" max="5380" width="13.28515625" style="403" customWidth="1"/>
    <col min="5381" max="5390" width="7.42578125" style="403" customWidth="1"/>
    <col min="5391" max="5397" width="6.85546875" style="403" customWidth="1"/>
    <col min="5398" max="5398" width="8" style="403" customWidth="1"/>
    <col min="5399" max="5399" width="9.140625" style="403" customWidth="1"/>
    <col min="5400" max="5400" width="7.5703125" style="403" customWidth="1"/>
    <col min="5401" max="5632" width="9.140625" style="403"/>
    <col min="5633" max="5633" width="5.28515625" style="403" customWidth="1"/>
    <col min="5634" max="5634" width="28.28515625" style="403" customWidth="1"/>
    <col min="5635" max="5635" width="17.85546875" style="403" customWidth="1"/>
    <col min="5636" max="5636" width="13.28515625" style="403" customWidth="1"/>
    <col min="5637" max="5646" width="7.42578125" style="403" customWidth="1"/>
    <col min="5647" max="5653" width="6.85546875" style="403" customWidth="1"/>
    <col min="5654" max="5654" width="8" style="403" customWidth="1"/>
    <col min="5655" max="5655" width="9.140625" style="403" customWidth="1"/>
    <col min="5656" max="5656" width="7.5703125" style="403" customWidth="1"/>
    <col min="5657" max="5888" width="9.140625" style="403"/>
    <col min="5889" max="5889" width="5.28515625" style="403" customWidth="1"/>
    <col min="5890" max="5890" width="28.28515625" style="403" customWidth="1"/>
    <col min="5891" max="5891" width="17.85546875" style="403" customWidth="1"/>
    <col min="5892" max="5892" width="13.28515625" style="403" customWidth="1"/>
    <col min="5893" max="5902" width="7.42578125" style="403" customWidth="1"/>
    <col min="5903" max="5909" width="6.85546875" style="403" customWidth="1"/>
    <col min="5910" max="5910" width="8" style="403" customWidth="1"/>
    <col min="5911" max="5911" width="9.140625" style="403" customWidth="1"/>
    <col min="5912" max="5912" width="7.5703125" style="403" customWidth="1"/>
    <col min="5913" max="6144" width="9.140625" style="403"/>
    <col min="6145" max="6145" width="5.28515625" style="403" customWidth="1"/>
    <col min="6146" max="6146" width="28.28515625" style="403" customWidth="1"/>
    <col min="6147" max="6147" width="17.85546875" style="403" customWidth="1"/>
    <col min="6148" max="6148" width="13.28515625" style="403" customWidth="1"/>
    <col min="6149" max="6158" width="7.42578125" style="403" customWidth="1"/>
    <col min="6159" max="6165" width="6.85546875" style="403" customWidth="1"/>
    <col min="6166" max="6166" width="8" style="403" customWidth="1"/>
    <col min="6167" max="6167" width="9.140625" style="403" customWidth="1"/>
    <col min="6168" max="6168" width="7.5703125" style="403" customWidth="1"/>
    <col min="6169" max="6400" width="9.140625" style="403"/>
    <col min="6401" max="6401" width="5.28515625" style="403" customWidth="1"/>
    <col min="6402" max="6402" width="28.28515625" style="403" customWidth="1"/>
    <col min="6403" max="6403" width="17.85546875" style="403" customWidth="1"/>
    <col min="6404" max="6404" width="13.28515625" style="403" customWidth="1"/>
    <col min="6405" max="6414" width="7.42578125" style="403" customWidth="1"/>
    <col min="6415" max="6421" width="6.85546875" style="403" customWidth="1"/>
    <col min="6422" max="6422" width="8" style="403" customWidth="1"/>
    <col min="6423" max="6423" width="9.140625" style="403" customWidth="1"/>
    <col min="6424" max="6424" width="7.5703125" style="403" customWidth="1"/>
    <col min="6425" max="6656" width="9.140625" style="403"/>
    <col min="6657" max="6657" width="5.28515625" style="403" customWidth="1"/>
    <col min="6658" max="6658" width="28.28515625" style="403" customWidth="1"/>
    <col min="6659" max="6659" width="17.85546875" style="403" customWidth="1"/>
    <col min="6660" max="6660" width="13.28515625" style="403" customWidth="1"/>
    <col min="6661" max="6670" width="7.42578125" style="403" customWidth="1"/>
    <col min="6671" max="6677" width="6.85546875" style="403" customWidth="1"/>
    <col min="6678" max="6678" width="8" style="403" customWidth="1"/>
    <col min="6679" max="6679" width="9.140625" style="403" customWidth="1"/>
    <col min="6680" max="6680" width="7.5703125" style="403" customWidth="1"/>
    <col min="6681" max="6912" width="9.140625" style="403"/>
    <col min="6913" max="6913" width="5.28515625" style="403" customWidth="1"/>
    <col min="6914" max="6914" width="28.28515625" style="403" customWidth="1"/>
    <col min="6915" max="6915" width="17.85546875" style="403" customWidth="1"/>
    <col min="6916" max="6916" width="13.28515625" style="403" customWidth="1"/>
    <col min="6917" max="6926" width="7.42578125" style="403" customWidth="1"/>
    <col min="6927" max="6933" width="6.85546875" style="403" customWidth="1"/>
    <col min="6934" max="6934" width="8" style="403" customWidth="1"/>
    <col min="6935" max="6935" width="9.140625" style="403" customWidth="1"/>
    <col min="6936" max="6936" width="7.5703125" style="403" customWidth="1"/>
    <col min="6937" max="7168" width="9.140625" style="403"/>
    <col min="7169" max="7169" width="5.28515625" style="403" customWidth="1"/>
    <col min="7170" max="7170" width="28.28515625" style="403" customWidth="1"/>
    <col min="7171" max="7171" width="17.85546875" style="403" customWidth="1"/>
    <col min="7172" max="7172" width="13.28515625" style="403" customWidth="1"/>
    <col min="7173" max="7182" width="7.42578125" style="403" customWidth="1"/>
    <col min="7183" max="7189" width="6.85546875" style="403" customWidth="1"/>
    <col min="7190" max="7190" width="8" style="403" customWidth="1"/>
    <col min="7191" max="7191" width="9.140625" style="403" customWidth="1"/>
    <col min="7192" max="7192" width="7.5703125" style="403" customWidth="1"/>
    <col min="7193" max="7424" width="9.140625" style="403"/>
    <col min="7425" max="7425" width="5.28515625" style="403" customWidth="1"/>
    <col min="7426" max="7426" width="28.28515625" style="403" customWidth="1"/>
    <col min="7427" max="7427" width="17.85546875" style="403" customWidth="1"/>
    <col min="7428" max="7428" width="13.28515625" style="403" customWidth="1"/>
    <col min="7429" max="7438" width="7.42578125" style="403" customWidth="1"/>
    <col min="7439" max="7445" width="6.85546875" style="403" customWidth="1"/>
    <col min="7446" max="7446" width="8" style="403" customWidth="1"/>
    <col min="7447" max="7447" width="9.140625" style="403" customWidth="1"/>
    <col min="7448" max="7448" width="7.5703125" style="403" customWidth="1"/>
    <col min="7449" max="7680" width="9.140625" style="403"/>
    <col min="7681" max="7681" width="5.28515625" style="403" customWidth="1"/>
    <col min="7682" max="7682" width="28.28515625" style="403" customWidth="1"/>
    <col min="7683" max="7683" width="17.85546875" style="403" customWidth="1"/>
    <col min="7684" max="7684" width="13.28515625" style="403" customWidth="1"/>
    <col min="7685" max="7694" width="7.42578125" style="403" customWidth="1"/>
    <col min="7695" max="7701" width="6.85546875" style="403" customWidth="1"/>
    <col min="7702" max="7702" width="8" style="403" customWidth="1"/>
    <col min="7703" max="7703" width="9.140625" style="403" customWidth="1"/>
    <col min="7704" max="7704" width="7.5703125" style="403" customWidth="1"/>
    <col min="7705" max="7936" width="9.140625" style="403"/>
    <col min="7937" max="7937" width="5.28515625" style="403" customWidth="1"/>
    <col min="7938" max="7938" width="28.28515625" style="403" customWidth="1"/>
    <col min="7939" max="7939" width="17.85546875" style="403" customWidth="1"/>
    <col min="7940" max="7940" width="13.28515625" style="403" customWidth="1"/>
    <col min="7941" max="7950" width="7.42578125" style="403" customWidth="1"/>
    <col min="7951" max="7957" width="6.85546875" style="403" customWidth="1"/>
    <col min="7958" max="7958" width="8" style="403" customWidth="1"/>
    <col min="7959" max="7959" width="9.140625" style="403" customWidth="1"/>
    <col min="7960" max="7960" width="7.5703125" style="403" customWidth="1"/>
    <col min="7961" max="8192" width="9.140625" style="403"/>
    <col min="8193" max="8193" width="5.28515625" style="403" customWidth="1"/>
    <col min="8194" max="8194" width="28.28515625" style="403" customWidth="1"/>
    <col min="8195" max="8195" width="17.85546875" style="403" customWidth="1"/>
    <col min="8196" max="8196" width="13.28515625" style="403" customWidth="1"/>
    <col min="8197" max="8206" width="7.42578125" style="403" customWidth="1"/>
    <col min="8207" max="8213" width="6.85546875" style="403" customWidth="1"/>
    <col min="8214" max="8214" width="8" style="403" customWidth="1"/>
    <col min="8215" max="8215" width="9.140625" style="403" customWidth="1"/>
    <col min="8216" max="8216" width="7.5703125" style="403" customWidth="1"/>
    <col min="8217" max="8448" width="9.140625" style="403"/>
    <col min="8449" max="8449" width="5.28515625" style="403" customWidth="1"/>
    <col min="8450" max="8450" width="28.28515625" style="403" customWidth="1"/>
    <col min="8451" max="8451" width="17.85546875" style="403" customWidth="1"/>
    <col min="8452" max="8452" width="13.28515625" style="403" customWidth="1"/>
    <col min="8453" max="8462" width="7.42578125" style="403" customWidth="1"/>
    <col min="8463" max="8469" width="6.85546875" style="403" customWidth="1"/>
    <col min="8470" max="8470" width="8" style="403" customWidth="1"/>
    <col min="8471" max="8471" width="9.140625" style="403" customWidth="1"/>
    <col min="8472" max="8472" width="7.5703125" style="403" customWidth="1"/>
    <col min="8473" max="8704" width="9.140625" style="403"/>
    <col min="8705" max="8705" width="5.28515625" style="403" customWidth="1"/>
    <col min="8706" max="8706" width="28.28515625" style="403" customWidth="1"/>
    <col min="8707" max="8707" width="17.85546875" style="403" customWidth="1"/>
    <col min="8708" max="8708" width="13.28515625" style="403" customWidth="1"/>
    <col min="8709" max="8718" width="7.42578125" style="403" customWidth="1"/>
    <col min="8719" max="8725" width="6.85546875" style="403" customWidth="1"/>
    <col min="8726" max="8726" width="8" style="403" customWidth="1"/>
    <col min="8727" max="8727" width="9.140625" style="403" customWidth="1"/>
    <col min="8728" max="8728" width="7.5703125" style="403" customWidth="1"/>
    <col min="8729" max="8960" width="9.140625" style="403"/>
    <col min="8961" max="8961" width="5.28515625" style="403" customWidth="1"/>
    <col min="8962" max="8962" width="28.28515625" style="403" customWidth="1"/>
    <col min="8963" max="8963" width="17.85546875" style="403" customWidth="1"/>
    <col min="8964" max="8964" width="13.28515625" style="403" customWidth="1"/>
    <col min="8965" max="8974" width="7.42578125" style="403" customWidth="1"/>
    <col min="8975" max="8981" width="6.85546875" style="403" customWidth="1"/>
    <col min="8982" max="8982" width="8" style="403" customWidth="1"/>
    <col min="8983" max="8983" width="9.140625" style="403" customWidth="1"/>
    <col min="8984" max="8984" width="7.5703125" style="403" customWidth="1"/>
    <col min="8985" max="9216" width="9.140625" style="403"/>
    <col min="9217" max="9217" width="5.28515625" style="403" customWidth="1"/>
    <col min="9218" max="9218" width="28.28515625" style="403" customWidth="1"/>
    <col min="9219" max="9219" width="17.85546875" style="403" customWidth="1"/>
    <col min="9220" max="9220" width="13.28515625" style="403" customWidth="1"/>
    <col min="9221" max="9230" width="7.42578125" style="403" customWidth="1"/>
    <col min="9231" max="9237" width="6.85546875" style="403" customWidth="1"/>
    <col min="9238" max="9238" width="8" style="403" customWidth="1"/>
    <col min="9239" max="9239" width="9.140625" style="403" customWidth="1"/>
    <col min="9240" max="9240" width="7.5703125" style="403" customWidth="1"/>
    <col min="9241" max="9472" width="9.140625" style="403"/>
    <col min="9473" max="9473" width="5.28515625" style="403" customWidth="1"/>
    <col min="9474" max="9474" width="28.28515625" style="403" customWidth="1"/>
    <col min="9475" max="9475" width="17.85546875" style="403" customWidth="1"/>
    <col min="9476" max="9476" width="13.28515625" style="403" customWidth="1"/>
    <col min="9477" max="9486" width="7.42578125" style="403" customWidth="1"/>
    <col min="9487" max="9493" width="6.85546875" style="403" customWidth="1"/>
    <col min="9494" max="9494" width="8" style="403" customWidth="1"/>
    <col min="9495" max="9495" width="9.140625" style="403" customWidth="1"/>
    <col min="9496" max="9496" width="7.5703125" style="403" customWidth="1"/>
    <col min="9497" max="9728" width="9.140625" style="403"/>
    <col min="9729" max="9729" width="5.28515625" style="403" customWidth="1"/>
    <col min="9730" max="9730" width="28.28515625" style="403" customWidth="1"/>
    <col min="9731" max="9731" width="17.85546875" style="403" customWidth="1"/>
    <col min="9732" max="9732" width="13.28515625" style="403" customWidth="1"/>
    <col min="9733" max="9742" width="7.42578125" style="403" customWidth="1"/>
    <col min="9743" max="9749" width="6.85546875" style="403" customWidth="1"/>
    <col min="9750" max="9750" width="8" style="403" customWidth="1"/>
    <col min="9751" max="9751" width="9.140625" style="403" customWidth="1"/>
    <col min="9752" max="9752" width="7.5703125" style="403" customWidth="1"/>
    <col min="9753" max="9984" width="9.140625" style="403"/>
    <col min="9985" max="9985" width="5.28515625" style="403" customWidth="1"/>
    <col min="9986" max="9986" width="28.28515625" style="403" customWidth="1"/>
    <col min="9987" max="9987" width="17.85546875" style="403" customWidth="1"/>
    <col min="9988" max="9988" width="13.28515625" style="403" customWidth="1"/>
    <col min="9989" max="9998" width="7.42578125" style="403" customWidth="1"/>
    <col min="9999" max="10005" width="6.85546875" style="403" customWidth="1"/>
    <col min="10006" max="10006" width="8" style="403" customWidth="1"/>
    <col min="10007" max="10007" width="9.140625" style="403" customWidth="1"/>
    <col min="10008" max="10008" width="7.5703125" style="403" customWidth="1"/>
    <col min="10009" max="10240" width="9.140625" style="403"/>
    <col min="10241" max="10241" width="5.28515625" style="403" customWidth="1"/>
    <col min="10242" max="10242" width="28.28515625" style="403" customWidth="1"/>
    <col min="10243" max="10243" width="17.85546875" style="403" customWidth="1"/>
    <col min="10244" max="10244" width="13.28515625" style="403" customWidth="1"/>
    <col min="10245" max="10254" width="7.42578125" style="403" customWidth="1"/>
    <col min="10255" max="10261" width="6.85546875" style="403" customWidth="1"/>
    <col min="10262" max="10262" width="8" style="403" customWidth="1"/>
    <col min="10263" max="10263" width="9.140625" style="403" customWidth="1"/>
    <col min="10264" max="10264" width="7.5703125" style="403" customWidth="1"/>
    <col min="10265" max="10496" width="9.140625" style="403"/>
    <col min="10497" max="10497" width="5.28515625" style="403" customWidth="1"/>
    <col min="10498" max="10498" width="28.28515625" style="403" customWidth="1"/>
    <col min="10499" max="10499" width="17.85546875" style="403" customWidth="1"/>
    <col min="10500" max="10500" width="13.28515625" style="403" customWidth="1"/>
    <col min="10501" max="10510" width="7.42578125" style="403" customWidth="1"/>
    <col min="10511" max="10517" width="6.85546875" style="403" customWidth="1"/>
    <col min="10518" max="10518" width="8" style="403" customWidth="1"/>
    <col min="10519" max="10519" width="9.140625" style="403" customWidth="1"/>
    <col min="10520" max="10520" width="7.5703125" style="403" customWidth="1"/>
    <col min="10521" max="10752" width="9.140625" style="403"/>
    <col min="10753" max="10753" width="5.28515625" style="403" customWidth="1"/>
    <col min="10754" max="10754" width="28.28515625" style="403" customWidth="1"/>
    <col min="10755" max="10755" width="17.85546875" style="403" customWidth="1"/>
    <col min="10756" max="10756" width="13.28515625" style="403" customWidth="1"/>
    <col min="10757" max="10766" width="7.42578125" style="403" customWidth="1"/>
    <col min="10767" max="10773" width="6.85546875" style="403" customWidth="1"/>
    <col min="10774" max="10774" width="8" style="403" customWidth="1"/>
    <col min="10775" max="10775" width="9.140625" style="403" customWidth="1"/>
    <col min="10776" max="10776" width="7.5703125" style="403" customWidth="1"/>
    <col min="10777" max="11008" width="9.140625" style="403"/>
    <col min="11009" max="11009" width="5.28515625" style="403" customWidth="1"/>
    <col min="11010" max="11010" width="28.28515625" style="403" customWidth="1"/>
    <col min="11011" max="11011" width="17.85546875" style="403" customWidth="1"/>
    <col min="11012" max="11012" width="13.28515625" style="403" customWidth="1"/>
    <col min="11013" max="11022" width="7.42578125" style="403" customWidth="1"/>
    <col min="11023" max="11029" width="6.85546875" style="403" customWidth="1"/>
    <col min="11030" max="11030" width="8" style="403" customWidth="1"/>
    <col min="11031" max="11031" width="9.140625" style="403" customWidth="1"/>
    <col min="11032" max="11032" width="7.5703125" style="403" customWidth="1"/>
    <col min="11033" max="11264" width="9.140625" style="403"/>
    <col min="11265" max="11265" width="5.28515625" style="403" customWidth="1"/>
    <col min="11266" max="11266" width="28.28515625" style="403" customWidth="1"/>
    <col min="11267" max="11267" width="17.85546875" style="403" customWidth="1"/>
    <col min="11268" max="11268" width="13.28515625" style="403" customWidth="1"/>
    <col min="11269" max="11278" width="7.42578125" style="403" customWidth="1"/>
    <col min="11279" max="11285" width="6.85546875" style="403" customWidth="1"/>
    <col min="11286" max="11286" width="8" style="403" customWidth="1"/>
    <col min="11287" max="11287" width="9.140625" style="403" customWidth="1"/>
    <col min="11288" max="11288" width="7.5703125" style="403" customWidth="1"/>
    <col min="11289" max="11520" width="9.140625" style="403"/>
    <col min="11521" max="11521" width="5.28515625" style="403" customWidth="1"/>
    <col min="11522" max="11522" width="28.28515625" style="403" customWidth="1"/>
    <col min="11523" max="11523" width="17.85546875" style="403" customWidth="1"/>
    <col min="11524" max="11524" width="13.28515625" style="403" customWidth="1"/>
    <col min="11525" max="11534" width="7.42578125" style="403" customWidth="1"/>
    <col min="11535" max="11541" width="6.85546875" style="403" customWidth="1"/>
    <col min="11542" max="11542" width="8" style="403" customWidth="1"/>
    <col min="11543" max="11543" width="9.140625" style="403" customWidth="1"/>
    <col min="11544" max="11544" width="7.5703125" style="403" customWidth="1"/>
    <col min="11545" max="11776" width="9.140625" style="403"/>
    <col min="11777" max="11777" width="5.28515625" style="403" customWidth="1"/>
    <col min="11778" max="11778" width="28.28515625" style="403" customWidth="1"/>
    <col min="11779" max="11779" width="17.85546875" style="403" customWidth="1"/>
    <col min="11780" max="11780" width="13.28515625" style="403" customWidth="1"/>
    <col min="11781" max="11790" width="7.42578125" style="403" customWidth="1"/>
    <col min="11791" max="11797" width="6.85546875" style="403" customWidth="1"/>
    <col min="11798" max="11798" width="8" style="403" customWidth="1"/>
    <col min="11799" max="11799" width="9.140625" style="403" customWidth="1"/>
    <col min="11800" max="11800" width="7.5703125" style="403" customWidth="1"/>
    <col min="11801" max="12032" width="9.140625" style="403"/>
    <col min="12033" max="12033" width="5.28515625" style="403" customWidth="1"/>
    <col min="12034" max="12034" width="28.28515625" style="403" customWidth="1"/>
    <col min="12035" max="12035" width="17.85546875" style="403" customWidth="1"/>
    <col min="12036" max="12036" width="13.28515625" style="403" customWidth="1"/>
    <col min="12037" max="12046" width="7.42578125" style="403" customWidth="1"/>
    <col min="12047" max="12053" width="6.85546875" style="403" customWidth="1"/>
    <col min="12054" max="12054" width="8" style="403" customWidth="1"/>
    <col min="12055" max="12055" width="9.140625" style="403" customWidth="1"/>
    <col min="12056" max="12056" width="7.5703125" style="403" customWidth="1"/>
    <col min="12057" max="12288" width="9.140625" style="403"/>
    <col min="12289" max="12289" width="5.28515625" style="403" customWidth="1"/>
    <col min="12290" max="12290" width="28.28515625" style="403" customWidth="1"/>
    <col min="12291" max="12291" width="17.85546875" style="403" customWidth="1"/>
    <col min="12292" max="12292" width="13.28515625" style="403" customWidth="1"/>
    <col min="12293" max="12302" width="7.42578125" style="403" customWidth="1"/>
    <col min="12303" max="12309" width="6.85546875" style="403" customWidth="1"/>
    <col min="12310" max="12310" width="8" style="403" customWidth="1"/>
    <col min="12311" max="12311" width="9.140625" style="403" customWidth="1"/>
    <col min="12312" max="12312" width="7.5703125" style="403" customWidth="1"/>
    <col min="12313" max="12544" width="9.140625" style="403"/>
    <col min="12545" max="12545" width="5.28515625" style="403" customWidth="1"/>
    <col min="12546" max="12546" width="28.28515625" style="403" customWidth="1"/>
    <col min="12547" max="12547" width="17.85546875" style="403" customWidth="1"/>
    <col min="12548" max="12548" width="13.28515625" style="403" customWidth="1"/>
    <col min="12549" max="12558" width="7.42578125" style="403" customWidth="1"/>
    <col min="12559" max="12565" width="6.85546875" style="403" customWidth="1"/>
    <col min="12566" max="12566" width="8" style="403" customWidth="1"/>
    <col min="12567" max="12567" width="9.140625" style="403" customWidth="1"/>
    <col min="12568" max="12568" width="7.5703125" style="403" customWidth="1"/>
    <col min="12569" max="12800" width="9.140625" style="403"/>
    <col min="12801" max="12801" width="5.28515625" style="403" customWidth="1"/>
    <col min="12802" max="12802" width="28.28515625" style="403" customWidth="1"/>
    <col min="12803" max="12803" width="17.85546875" style="403" customWidth="1"/>
    <col min="12804" max="12804" width="13.28515625" style="403" customWidth="1"/>
    <col min="12805" max="12814" width="7.42578125" style="403" customWidth="1"/>
    <col min="12815" max="12821" width="6.85546875" style="403" customWidth="1"/>
    <col min="12822" max="12822" width="8" style="403" customWidth="1"/>
    <col min="12823" max="12823" width="9.140625" style="403" customWidth="1"/>
    <col min="12824" max="12824" width="7.5703125" style="403" customWidth="1"/>
    <col min="12825" max="13056" width="9.140625" style="403"/>
    <col min="13057" max="13057" width="5.28515625" style="403" customWidth="1"/>
    <col min="13058" max="13058" width="28.28515625" style="403" customWidth="1"/>
    <col min="13059" max="13059" width="17.85546875" style="403" customWidth="1"/>
    <col min="13060" max="13060" width="13.28515625" style="403" customWidth="1"/>
    <col min="13061" max="13070" width="7.42578125" style="403" customWidth="1"/>
    <col min="13071" max="13077" width="6.85546875" style="403" customWidth="1"/>
    <col min="13078" max="13078" width="8" style="403" customWidth="1"/>
    <col min="13079" max="13079" width="9.140625" style="403" customWidth="1"/>
    <col min="13080" max="13080" width="7.5703125" style="403" customWidth="1"/>
    <col min="13081" max="13312" width="9.140625" style="403"/>
    <col min="13313" max="13313" width="5.28515625" style="403" customWidth="1"/>
    <col min="13314" max="13314" width="28.28515625" style="403" customWidth="1"/>
    <col min="13315" max="13315" width="17.85546875" style="403" customWidth="1"/>
    <col min="13316" max="13316" width="13.28515625" style="403" customWidth="1"/>
    <col min="13317" max="13326" width="7.42578125" style="403" customWidth="1"/>
    <col min="13327" max="13333" width="6.85546875" style="403" customWidth="1"/>
    <col min="13334" max="13334" width="8" style="403" customWidth="1"/>
    <col min="13335" max="13335" width="9.140625" style="403" customWidth="1"/>
    <col min="13336" max="13336" width="7.5703125" style="403" customWidth="1"/>
    <col min="13337" max="13568" width="9.140625" style="403"/>
    <col min="13569" max="13569" width="5.28515625" style="403" customWidth="1"/>
    <col min="13570" max="13570" width="28.28515625" style="403" customWidth="1"/>
    <col min="13571" max="13571" width="17.85546875" style="403" customWidth="1"/>
    <col min="13572" max="13572" width="13.28515625" style="403" customWidth="1"/>
    <col min="13573" max="13582" width="7.42578125" style="403" customWidth="1"/>
    <col min="13583" max="13589" width="6.85546875" style="403" customWidth="1"/>
    <col min="13590" max="13590" width="8" style="403" customWidth="1"/>
    <col min="13591" max="13591" width="9.140625" style="403" customWidth="1"/>
    <col min="13592" max="13592" width="7.5703125" style="403" customWidth="1"/>
    <col min="13593" max="13824" width="9.140625" style="403"/>
    <col min="13825" max="13825" width="5.28515625" style="403" customWidth="1"/>
    <col min="13826" max="13826" width="28.28515625" style="403" customWidth="1"/>
    <col min="13827" max="13827" width="17.85546875" style="403" customWidth="1"/>
    <col min="13828" max="13828" width="13.28515625" style="403" customWidth="1"/>
    <col min="13829" max="13838" width="7.42578125" style="403" customWidth="1"/>
    <col min="13839" max="13845" width="6.85546875" style="403" customWidth="1"/>
    <col min="13846" max="13846" width="8" style="403" customWidth="1"/>
    <col min="13847" max="13847" width="9.140625" style="403" customWidth="1"/>
    <col min="13848" max="13848" width="7.5703125" style="403" customWidth="1"/>
    <col min="13849" max="14080" width="9.140625" style="403"/>
    <col min="14081" max="14081" width="5.28515625" style="403" customWidth="1"/>
    <col min="14082" max="14082" width="28.28515625" style="403" customWidth="1"/>
    <col min="14083" max="14083" width="17.85546875" style="403" customWidth="1"/>
    <col min="14084" max="14084" width="13.28515625" style="403" customWidth="1"/>
    <col min="14085" max="14094" width="7.42578125" style="403" customWidth="1"/>
    <col min="14095" max="14101" width="6.85546875" style="403" customWidth="1"/>
    <col min="14102" max="14102" width="8" style="403" customWidth="1"/>
    <col min="14103" max="14103" width="9.140625" style="403" customWidth="1"/>
    <col min="14104" max="14104" width="7.5703125" style="403" customWidth="1"/>
    <col min="14105" max="14336" width="9.140625" style="403"/>
    <col min="14337" max="14337" width="5.28515625" style="403" customWidth="1"/>
    <col min="14338" max="14338" width="28.28515625" style="403" customWidth="1"/>
    <col min="14339" max="14339" width="17.85546875" style="403" customWidth="1"/>
    <col min="14340" max="14340" width="13.28515625" style="403" customWidth="1"/>
    <col min="14341" max="14350" width="7.42578125" style="403" customWidth="1"/>
    <col min="14351" max="14357" width="6.85546875" style="403" customWidth="1"/>
    <col min="14358" max="14358" width="8" style="403" customWidth="1"/>
    <col min="14359" max="14359" width="9.140625" style="403" customWidth="1"/>
    <col min="14360" max="14360" width="7.5703125" style="403" customWidth="1"/>
    <col min="14361" max="14592" width="9.140625" style="403"/>
    <col min="14593" max="14593" width="5.28515625" style="403" customWidth="1"/>
    <col min="14594" max="14594" width="28.28515625" style="403" customWidth="1"/>
    <col min="14595" max="14595" width="17.85546875" style="403" customWidth="1"/>
    <col min="14596" max="14596" width="13.28515625" style="403" customWidth="1"/>
    <col min="14597" max="14606" width="7.42578125" style="403" customWidth="1"/>
    <col min="14607" max="14613" width="6.85546875" style="403" customWidth="1"/>
    <col min="14614" max="14614" width="8" style="403" customWidth="1"/>
    <col min="14615" max="14615" width="9.140625" style="403" customWidth="1"/>
    <col min="14616" max="14616" width="7.5703125" style="403" customWidth="1"/>
    <col min="14617" max="14848" width="9.140625" style="403"/>
    <col min="14849" max="14849" width="5.28515625" style="403" customWidth="1"/>
    <col min="14850" max="14850" width="28.28515625" style="403" customWidth="1"/>
    <col min="14851" max="14851" width="17.85546875" style="403" customWidth="1"/>
    <col min="14852" max="14852" width="13.28515625" style="403" customWidth="1"/>
    <col min="14853" max="14862" width="7.42578125" style="403" customWidth="1"/>
    <col min="14863" max="14869" width="6.85546875" style="403" customWidth="1"/>
    <col min="14870" max="14870" width="8" style="403" customWidth="1"/>
    <col min="14871" max="14871" width="9.140625" style="403" customWidth="1"/>
    <col min="14872" max="14872" width="7.5703125" style="403" customWidth="1"/>
    <col min="14873" max="15104" width="9.140625" style="403"/>
    <col min="15105" max="15105" width="5.28515625" style="403" customWidth="1"/>
    <col min="15106" max="15106" width="28.28515625" style="403" customWidth="1"/>
    <col min="15107" max="15107" width="17.85546875" style="403" customWidth="1"/>
    <col min="15108" max="15108" width="13.28515625" style="403" customWidth="1"/>
    <col min="15109" max="15118" width="7.42578125" style="403" customWidth="1"/>
    <col min="15119" max="15125" width="6.85546875" style="403" customWidth="1"/>
    <col min="15126" max="15126" width="8" style="403" customWidth="1"/>
    <col min="15127" max="15127" width="9.140625" style="403" customWidth="1"/>
    <col min="15128" max="15128" width="7.5703125" style="403" customWidth="1"/>
    <col min="15129" max="15360" width="9.140625" style="403"/>
    <col min="15361" max="15361" width="5.28515625" style="403" customWidth="1"/>
    <col min="15362" max="15362" width="28.28515625" style="403" customWidth="1"/>
    <col min="15363" max="15363" width="17.85546875" style="403" customWidth="1"/>
    <col min="15364" max="15364" width="13.28515625" style="403" customWidth="1"/>
    <col min="15365" max="15374" width="7.42578125" style="403" customWidth="1"/>
    <col min="15375" max="15381" width="6.85546875" style="403" customWidth="1"/>
    <col min="15382" max="15382" width="8" style="403" customWidth="1"/>
    <col min="15383" max="15383" width="9.140625" style="403" customWidth="1"/>
    <col min="15384" max="15384" width="7.5703125" style="403" customWidth="1"/>
    <col min="15385" max="15616" width="9.140625" style="403"/>
    <col min="15617" max="15617" width="5.28515625" style="403" customWidth="1"/>
    <col min="15618" max="15618" width="28.28515625" style="403" customWidth="1"/>
    <col min="15619" max="15619" width="17.85546875" style="403" customWidth="1"/>
    <col min="15620" max="15620" width="13.28515625" style="403" customWidth="1"/>
    <col min="15621" max="15630" width="7.42578125" style="403" customWidth="1"/>
    <col min="15631" max="15637" width="6.85546875" style="403" customWidth="1"/>
    <col min="15638" max="15638" width="8" style="403" customWidth="1"/>
    <col min="15639" max="15639" width="9.140625" style="403" customWidth="1"/>
    <col min="15640" max="15640" width="7.5703125" style="403" customWidth="1"/>
    <col min="15641" max="15872" width="9.140625" style="403"/>
    <col min="15873" max="15873" width="5.28515625" style="403" customWidth="1"/>
    <col min="15874" max="15874" width="28.28515625" style="403" customWidth="1"/>
    <col min="15875" max="15875" width="17.85546875" style="403" customWidth="1"/>
    <col min="15876" max="15876" width="13.28515625" style="403" customWidth="1"/>
    <col min="15877" max="15886" width="7.42578125" style="403" customWidth="1"/>
    <col min="15887" max="15893" width="6.85546875" style="403" customWidth="1"/>
    <col min="15894" max="15894" width="8" style="403" customWidth="1"/>
    <col min="15895" max="15895" width="9.140625" style="403" customWidth="1"/>
    <col min="15896" max="15896" width="7.5703125" style="403" customWidth="1"/>
    <col min="15897" max="16128" width="9.140625" style="403"/>
    <col min="16129" max="16129" width="5.28515625" style="403" customWidth="1"/>
    <col min="16130" max="16130" width="28.28515625" style="403" customWidth="1"/>
    <col min="16131" max="16131" width="17.85546875" style="403" customWidth="1"/>
    <col min="16132" max="16132" width="13.28515625" style="403" customWidth="1"/>
    <col min="16133" max="16142" width="7.42578125" style="403" customWidth="1"/>
    <col min="16143" max="16149" width="6.85546875" style="403" customWidth="1"/>
    <col min="16150" max="16150" width="8" style="403" customWidth="1"/>
    <col min="16151" max="16151" width="9.140625" style="403" customWidth="1"/>
    <col min="16152" max="16152" width="7.5703125" style="403" customWidth="1"/>
    <col min="16153" max="16384" width="9.140625" style="403"/>
  </cols>
  <sheetData>
    <row r="1" spans="1:24" ht="46.5" customHeight="1" x14ac:dyDescent="0.25">
      <c r="A1" s="400"/>
      <c r="B1" s="400"/>
      <c r="C1" s="400"/>
      <c r="D1" s="400"/>
      <c r="E1" s="400"/>
      <c r="F1" s="400"/>
      <c r="G1" s="400"/>
      <c r="H1" s="400"/>
      <c r="I1" s="400"/>
      <c r="J1" s="400"/>
      <c r="K1" s="400"/>
      <c r="L1" s="401"/>
      <c r="M1" s="401"/>
      <c r="N1" s="401"/>
      <c r="O1" s="401"/>
      <c r="P1" s="401"/>
      <c r="Q1" s="401"/>
      <c r="R1" s="401"/>
      <c r="S1" s="401"/>
      <c r="T1" s="401"/>
      <c r="U1" s="401"/>
      <c r="V1" s="402"/>
      <c r="W1" s="402"/>
      <c r="X1" s="402"/>
    </row>
    <row r="2" spans="1:24" ht="7.5" customHeight="1" x14ac:dyDescent="0.25">
      <c r="A2" s="404"/>
      <c r="B2" s="404"/>
      <c r="C2" s="404"/>
      <c r="D2" s="401"/>
      <c r="E2" s="402"/>
      <c r="F2" s="402"/>
      <c r="G2" s="402"/>
      <c r="H2" s="402"/>
      <c r="I2" s="402"/>
      <c r="J2" s="402"/>
      <c r="K2" s="401"/>
      <c r="L2" s="401"/>
      <c r="M2" s="401"/>
      <c r="N2" s="401"/>
      <c r="O2" s="401"/>
      <c r="P2" s="401"/>
      <c r="Q2" s="401"/>
      <c r="R2" s="401"/>
      <c r="S2" s="401"/>
      <c r="T2" s="401"/>
      <c r="U2" s="401"/>
      <c r="V2" s="402"/>
      <c r="W2" s="402"/>
      <c r="X2" s="402"/>
    </row>
    <row r="3" spans="1:24" ht="21.75" customHeight="1" x14ac:dyDescent="0.3">
      <c r="A3" s="405"/>
      <c r="B3" s="405"/>
      <c r="C3" s="405"/>
      <c r="D3" s="405"/>
      <c r="E3" s="405"/>
      <c r="F3" s="405"/>
      <c r="G3" s="405"/>
      <c r="H3" s="405"/>
      <c r="I3" s="405"/>
      <c r="J3" s="405"/>
      <c r="K3" s="405"/>
      <c r="L3" s="405"/>
      <c r="M3" s="405"/>
      <c r="N3" s="405"/>
      <c r="O3" s="405"/>
      <c r="P3" s="405"/>
      <c r="Q3" s="405"/>
      <c r="R3" s="405"/>
      <c r="S3" s="405"/>
      <c r="T3" s="405"/>
      <c r="U3" s="405"/>
      <c r="V3" s="405"/>
      <c r="W3" s="405"/>
      <c r="X3" s="405"/>
    </row>
    <row r="4" spans="1:24" ht="7.5" customHeight="1" x14ac:dyDescent="0.3">
      <c r="A4" s="406"/>
      <c r="B4" s="406"/>
      <c r="C4" s="406"/>
      <c r="D4" s="406"/>
      <c r="E4" s="406"/>
      <c r="F4" s="406"/>
      <c r="G4" s="406"/>
      <c r="H4" s="406"/>
      <c r="I4" s="406"/>
      <c r="J4" s="406"/>
      <c r="K4" s="406"/>
      <c r="L4" s="406"/>
      <c r="M4" s="406"/>
      <c r="N4" s="406"/>
      <c r="O4" s="406"/>
      <c r="P4" s="406"/>
      <c r="Q4" s="406"/>
      <c r="R4" s="406"/>
      <c r="S4" s="406"/>
      <c r="T4" s="406"/>
      <c r="U4" s="406"/>
      <c r="V4" s="406"/>
      <c r="W4" s="406"/>
      <c r="X4" s="406"/>
    </row>
    <row r="5" spans="1:24" s="411" customFormat="1" ht="21.75" customHeight="1" x14ac:dyDescent="0.25">
      <c r="A5" s="407"/>
      <c r="B5" s="407"/>
      <c r="C5" s="408"/>
      <c r="D5" s="409"/>
      <c r="E5" s="408"/>
      <c r="F5" s="408"/>
      <c r="G5" s="408"/>
      <c r="H5" s="408"/>
      <c r="I5" s="408"/>
      <c r="J5" s="408"/>
      <c r="K5" s="408"/>
      <c r="L5" s="408"/>
      <c r="M5" s="408"/>
      <c r="N5" s="408"/>
      <c r="O5" s="408"/>
      <c r="P5" s="408"/>
      <c r="Q5" s="408"/>
      <c r="R5" s="408"/>
      <c r="S5" s="408"/>
      <c r="T5" s="408"/>
      <c r="U5" s="408"/>
      <c r="V5" s="408"/>
      <c r="W5" s="410"/>
      <c r="X5" s="408"/>
    </row>
    <row r="6" spans="1:24" s="411" customFormat="1" ht="36.75" customHeight="1" x14ac:dyDescent="0.25">
      <c r="A6" s="407"/>
      <c r="B6" s="407"/>
      <c r="C6" s="408"/>
      <c r="D6" s="409"/>
      <c r="E6" s="408"/>
      <c r="F6" s="408"/>
      <c r="G6" s="408"/>
      <c r="H6" s="408"/>
      <c r="I6" s="408"/>
      <c r="J6" s="408"/>
      <c r="K6" s="408"/>
      <c r="L6" s="408"/>
      <c r="M6" s="408"/>
      <c r="N6" s="408"/>
      <c r="O6" s="408"/>
      <c r="P6" s="408"/>
      <c r="Q6" s="408"/>
      <c r="R6" s="408"/>
      <c r="S6" s="408"/>
      <c r="T6" s="408"/>
      <c r="U6" s="408"/>
      <c r="V6" s="412"/>
      <c r="W6" s="410"/>
      <c r="X6" s="408"/>
    </row>
    <row r="7" spans="1:24" s="411" customFormat="1" ht="51.95" customHeight="1" x14ac:dyDescent="0.25">
      <c r="A7" s="407"/>
      <c r="B7" s="407"/>
      <c r="C7" s="408"/>
      <c r="D7" s="409"/>
      <c r="E7" s="439"/>
      <c r="F7" s="439"/>
      <c r="G7" s="439"/>
      <c r="H7" s="439"/>
      <c r="I7" s="439"/>
      <c r="J7" s="439"/>
      <c r="K7" s="439"/>
      <c r="L7" s="439"/>
      <c r="M7" s="439"/>
      <c r="N7" s="439"/>
      <c r="O7" s="439"/>
      <c r="P7" s="439"/>
      <c r="Q7" s="439"/>
      <c r="R7" s="439"/>
      <c r="S7" s="439"/>
      <c r="T7" s="439"/>
      <c r="U7" s="439"/>
      <c r="V7" s="412"/>
      <c r="W7" s="410"/>
      <c r="X7" s="408"/>
    </row>
    <row r="8" spans="1:24" s="419" customFormat="1" ht="15.95" customHeight="1" x14ac:dyDescent="0.25">
      <c r="A8" s="413"/>
      <c r="B8" s="440"/>
      <c r="C8" s="441"/>
      <c r="D8" s="414"/>
      <c r="E8" s="415"/>
      <c r="F8" s="415"/>
      <c r="G8" s="415"/>
      <c r="H8" s="415"/>
      <c r="I8" s="415"/>
      <c r="J8" s="415"/>
      <c r="K8" s="415"/>
      <c r="L8" s="415"/>
      <c r="M8" s="415"/>
      <c r="N8" s="415"/>
      <c r="O8" s="415"/>
      <c r="P8" s="415"/>
      <c r="Q8" s="415"/>
      <c r="R8" s="415"/>
      <c r="S8" s="415"/>
      <c r="T8" s="415"/>
      <c r="U8" s="415"/>
      <c r="V8" s="416"/>
      <c r="W8" s="417"/>
      <c r="X8" s="418"/>
    </row>
    <row r="9" spans="1:24" s="419" customFormat="1" ht="15.95" customHeight="1" x14ac:dyDescent="0.25">
      <c r="A9" s="413"/>
      <c r="B9" s="440"/>
      <c r="C9" s="441"/>
      <c r="D9" s="414"/>
      <c r="E9" s="415"/>
      <c r="F9" s="415"/>
      <c r="G9" s="415"/>
      <c r="H9" s="415"/>
      <c r="I9" s="415"/>
      <c r="J9" s="415"/>
      <c r="K9" s="415"/>
      <c r="L9" s="415"/>
      <c r="M9" s="415"/>
      <c r="N9" s="415"/>
      <c r="O9" s="415"/>
      <c r="P9" s="415"/>
      <c r="Q9" s="415"/>
      <c r="R9" s="415"/>
      <c r="S9" s="415"/>
      <c r="T9" s="415"/>
      <c r="U9" s="415"/>
      <c r="V9" s="416"/>
      <c r="W9" s="417"/>
      <c r="X9" s="418"/>
    </row>
    <row r="10" spans="1:24" s="419" customFormat="1" ht="15.95" customHeight="1" x14ac:dyDescent="0.25">
      <c r="A10" s="413"/>
      <c r="B10" s="440"/>
      <c r="C10" s="441"/>
      <c r="D10" s="414"/>
      <c r="E10" s="415"/>
      <c r="F10" s="415"/>
      <c r="G10" s="415"/>
      <c r="H10" s="415"/>
      <c r="I10" s="415"/>
      <c r="J10" s="415"/>
      <c r="K10" s="415"/>
      <c r="L10" s="415"/>
      <c r="M10" s="415"/>
      <c r="N10" s="415"/>
      <c r="O10" s="415"/>
      <c r="P10" s="415"/>
      <c r="Q10" s="415"/>
      <c r="R10" s="415"/>
      <c r="S10" s="415"/>
      <c r="T10" s="415"/>
      <c r="U10" s="415"/>
      <c r="V10" s="416"/>
      <c r="W10" s="417"/>
      <c r="X10" s="418"/>
    </row>
    <row r="11" spans="1:24" s="419" customFormat="1" ht="15.95" customHeight="1" x14ac:dyDescent="0.25">
      <c r="A11" s="413"/>
      <c r="B11" s="440"/>
      <c r="C11" s="442"/>
      <c r="D11" s="414"/>
      <c r="E11" s="415"/>
      <c r="F11" s="415"/>
      <c r="G11" s="415"/>
      <c r="H11" s="415"/>
      <c r="I11" s="415"/>
      <c r="J11" s="415"/>
      <c r="K11" s="415"/>
      <c r="L11" s="415"/>
      <c r="M11" s="415"/>
      <c r="N11" s="415"/>
      <c r="O11" s="415"/>
      <c r="P11" s="415"/>
      <c r="Q11" s="415"/>
      <c r="R11" s="415"/>
      <c r="S11" s="415"/>
      <c r="T11" s="415"/>
      <c r="U11" s="415"/>
      <c r="V11" s="416"/>
      <c r="W11" s="417"/>
      <c r="X11" s="418"/>
    </row>
    <row r="12" spans="1:24" s="419" customFormat="1" ht="15.95" customHeight="1" x14ac:dyDescent="0.25">
      <c r="A12" s="413"/>
      <c r="B12" s="440"/>
      <c r="C12" s="441"/>
      <c r="D12" s="414"/>
      <c r="E12" s="415"/>
      <c r="F12" s="415"/>
      <c r="G12" s="415"/>
      <c r="H12" s="415"/>
      <c r="I12" s="415"/>
      <c r="J12" s="415"/>
      <c r="K12" s="415"/>
      <c r="L12" s="415"/>
      <c r="M12" s="415"/>
      <c r="N12" s="415"/>
      <c r="O12" s="415"/>
      <c r="P12" s="415"/>
      <c r="Q12" s="415"/>
      <c r="R12" s="415"/>
      <c r="S12" s="415"/>
      <c r="T12" s="415"/>
      <c r="U12" s="415"/>
      <c r="V12" s="416"/>
      <c r="W12" s="417"/>
      <c r="X12" s="418"/>
    </row>
    <row r="13" spans="1:24" s="419" customFormat="1" ht="15.95" customHeight="1" x14ac:dyDescent="0.25">
      <c r="A13" s="413"/>
      <c r="B13" s="443"/>
      <c r="C13" s="441"/>
      <c r="D13" s="414"/>
      <c r="E13" s="415"/>
      <c r="F13" s="415"/>
      <c r="G13" s="415"/>
      <c r="H13" s="415"/>
      <c r="I13" s="415"/>
      <c r="J13" s="415"/>
      <c r="K13" s="415"/>
      <c r="L13" s="415"/>
      <c r="M13" s="415"/>
      <c r="N13" s="415"/>
      <c r="O13" s="415"/>
      <c r="P13" s="415"/>
      <c r="Q13" s="415"/>
      <c r="R13" s="415"/>
      <c r="S13" s="415"/>
      <c r="T13" s="415"/>
      <c r="U13" s="415"/>
      <c r="V13" s="416"/>
      <c r="W13" s="417"/>
      <c r="X13" s="418"/>
    </row>
    <row r="14" spans="1:24" s="419" customFormat="1" ht="15.95" customHeight="1" x14ac:dyDescent="0.25">
      <c r="A14" s="413"/>
      <c r="B14" s="443"/>
      <c r="C14" s="441"/>
      <c r="D14" s="414"/>
      <c r="E14" s="415"/>
      <c r="F14" s="415"/>
      <c r="G14" s="415"/>
      <c r="H14" s="415"/>
      <c r="I14" s="415"/>
      <c r="J14" s="415"/>
      <c r="K14" s="415"/>
      <c r="L14" s="415"/>
      <c r="M14" s="415"/>
      <c r="N14" s="415"/>
      <c r="O14" s="415"/>
      <c r="P14" s="415"/>
      <c r="Q14" s="415"/>
      <c r="R14" s="415"/>
      <c r="S14" s="415"/>
      <c r="T14" s="415"/>
      <c r="U14" s="415"/>
      <c r="V14" s="416"/>
      <c r="W14" s="417"/>
      <c r="X14" s="418"/>
    </row>
    <row r="15" spans="1:24" s="419" customFormat="1" ht="15.95" customHeight="1" x14ac:dyDescent="0.25">
      <c r="A15" s="413"/>
      <c r="B15" s="443"/>
      <c r="C15" s="441"/>
      <c r="D15" s="414"/>
      <c r="E15" s="415"/>
      <c r="F15" s="415"/>
      <c r="G15" s="415"/>
      <c r="H15" s="415"/>
      <c r="I15" s="415"/>
      <c r="J15" s="415"/>
      <c r="K15" s="415"/>
      <c r="L15" s="415"/>
      <c r="M15" s="415"/>
      <c r="N15" s="415"/>
      <c r="O15" s="415"/>
      <c r="P15" s="415"/>
      <c r="Q15" s="415"/>
      <c r="R15" s="415"/>
      <c r="S15" s="415"/>
      <c r="T15" s="415"/>
      <c r="U15" s="415"/>
      <c r="V15" s="416"/>
      <c r="W15" s="417"/>
      <c r="X15" s="418"/>
    </row>
    <row r="16" spans="1:24" s="419" customFormat="1" ht="15.95" customHeight="1" x14ac:dyDescent="0.25">
      <c r="A16" s="413"/>
      <c r="B16" s="443"/>
      <c r="C16" s="441"/>
      <c r="D16" s="414"/>
      <c r="E16" s="415"/>
      <c r="F16" s="415"/>
      <c r="G16" s="415"/>
      <c r="H16" s="415"/>
      <c r="I16" s="415"/>
      <c r="J16" s="415"/>
      <c r="K16" s="415"/>
      <c r="L16" s="415"/>
      <c r="M16" s="415"/>
      <c r="N16" s="415"/>
      <c r="O16" s="415"/>
      <c r="P16" s="415"/>
      <c r="Q16" s="415"/>
      <c r="R16" s="415"/>
      <c r="S16" s="415"/>
      <c r="T16" s="415"/>
      <c r="U16" s="415"/>
      <c r="V16" s="416"/>
      <c r="W16" s="417"/>
      <c r="X16" s="418"/>
    </row>
    <row r="17" spans="1:24" s="419" customFormat="1" ht="15.95" customHeight="1" x14ac:dyDescent="0.25">
      <c r="A17" s="413"/>
      <c r="B17" s="443"/>
      <c r="C17" s="441"/>
      <c r="D17" s="414"/>
      <c r="E17" s="415"/>
      <c r="F17" s="415"/>
      <c r="G17" s="415"/>
      <c r="H17" s="415"/>
      <c r="I17" s="415"/>
      <c r="J17" s="415"/>
      <c r="K17" s="415"/>
      <c r="L17" s="415"/>
      <c r="M17" s="415"/>
      <c r="N17" s="415"/>
      <c r="O17" s="415"/>
      <c r="P17" s="415"/>
      <c r="Q17" s="415"/>
      <c r="R17" s="415"/>
      <c r="S17" s="415"/>
      <c r="T17" s="415"/>
      <c r="U17" s="415"/>
      <c r="V17" s="416"/>
      <c r="W17" s="417"/>
      <c r="X17" s="418"/>
    </row>
    <row r="18" spans="1:24" s="419" customFormat="1" ht="15.95" customHeight="1" x14ac:dyDescent="0.25">
      <c r="A18" s="413"/>
      <c r="B18" s="443"/>
      <c r="C18" s="441"/>
      <c r="D18" s="414"/>
      <c r="E18" s="415"/>
      <c r="F18" s="415"/>
      <c r="G18" s="415"/>
      <c r="H18" s="415"/>
      <c r="I18" s="415"/>
      <c r="J18" s="415"/>
      <c r="K18" s="415"/>
      <c r="L18" s="415"/>
      <c r="M18" s="415"/>
      <c r="N18" s="415"/>
      <c r="O18" s="415"/>
      <c r="P18" s="415"/>
      <c r="Q18" s="415"/>
      <c r="R18" s="415"/>
      <c r="S18" s="415"/>
      <c r="T18" s="415"/>
      <c r="U18" s="415"/>
      <c r="V18" s="416"/>
      <c r="W18" s="417"/>
      <c r="X18" s="418"/>
    </row>
    <row r="19" spans="1:24" s="419" customFormat="1" ht="15.95" customHeight="1" x14ac:dyDescent="0.25">
      <c r="A19" s="413"/>
      <c r="B19" s="444"/>
      <c r="C19" s="441"/>
      <c r="D19" s="414"/>
      <c r="E19" s="415"/>
      <c r="F19" s="415"/>
      <c r="G19" s="415"/>
      <c r="H19" s="415"/>
      <c r="I19" s="415"/>
      <c r="J19" s="415"/>
      <c r="K19" s="415"/>
      <c r="L19" s="415"/>
      <c r="M19" s="415"/>
      <c r="N19" s="415"/>
      <c r="O19" s="415"/>
      <c r="P19" s="415"/>
      <c r="Q19" s="415"/>
      <c r="R19" s="415"/>
      <c r="S19" s="415"/>
      <c r="T19" s="415"/>
      <c r="U19" s="415"/>
      <c r="V19" s="416"/>
      <c r="W19" s="417"/>
      <c r="X19" s="418"/>
    </row>
    <row r="20" spans="1:24" s="419" customFormat="1" ht="15.95" customHeight="1" x14ac:dyDescent="0.25">
      <c r="A20" s="413"/>
      <c r="B20" s="443"/>
      <c r="C20" s="441"/>
      <c r="D20" s="414"/>
      <c r="E20" s="415"/>
      <c r="F20" s="415"/>
      <c r="G20" s="415"/>
      <c r="H20" s="415"/>
      <c r="I20" s="415"/>
      <c r="J20" s="415"/>
      <c r="K20" s="415"/>
      <c r="L20" s="415"/>
      <c r="M20" s="415"/>
      <c r="N20" s="415"/>
      <c r="O20" s="415"/>
      <c r="P20" s="415"/>
      <c r="Q20" s="415"/>
      <c r="R20" s="415"/>
      <c r="S20" s="415"/>
      <c r="T20" s="415"/>
      <c r="U20" s="415"/>
      <c r="V20" s="416"/>
      <c r="W20" s="417"/>
      <c r="X20" s="418"/>
    </row>
    <row r="21" spans="1:24" s="419" customFormat="1" ht="15.95" customHeight="1" x14ac:dyDescent="0.25">
      <c r="A21" s="413"/>
      <c r="B21" s="443"/>
      <c r="C21" s="441"/>
      <c r="D21" s="414"/>
      <c r="E21" s="415"/>
      <c r="F21" s="415"/>
      <c r="G21" s="415"/>
      <c r="H21" s="415"/>
      <c r="I21" s="415"/>
      <c r="J21" s="415"/>
      <c r="K21" s="415"/>
      <c r="L21" s="415"/>
      <c r="M21" s="415"/>
      <c r="N21" s="415"/>
      <c r="O21" s="415"/>
      <c r="P21" s="415"/>
      <c r="Q21" s="415"/>
      <c r="R21" s="415"/>
      <c r="S21" s="415"/>
      <c r="T21" s="415"/>
      <c r="U21" s="415"/>
      <c r="V21" s="416"/>
      <c r="W21" s="417"/>
      <c r="X21" s="418"/>
    </row>
    <row r="22" spans="1:24" s="419" customFormat="1" ht="15.95" customHeight="1" x14ac:dyDescent="0.25">
      <c r="A22" s="413"/>
      <c r="B22" s="443"/>
      <c r="C22" s="441"/>
      <c r="D22" s="414"/>
      <c r="E22" s="415"/>
      <c r="F22" s="415"/>
      <c r="G22" s="415"/>
      <c r="H22" s="415"/>
      <c r="I22" s="415"/>
      <c r="J22" s="415"/>
      <c r="K22" s="415"/>
      <c r="L22" s="415"/>
      <c r="M22" s="415"/>
      <c r="N22" s="415"/>
      <c r="O22" s="415"/>
      <c r="P22" s="415"/>
      <c r="Q22" s="415"/>
      <c r="R22" s="415"/>
      <c r="S22" s="415"/>
      <c r="T22" s="415"/>
      <c r="U22" s="415"/>
      <c r="V22" s="416"/>
      <c r="W22" s="417"/>
      <c r="X22" s="418"/>
    </row>
    <row r="23" spans="1:24" s="419" customFormat="1" ht="15.95" customHeight="1" x14ac:dyDescent="0.25">
      <c r="A23" s="413"/>
      <c r="B23" s="445"/>
      <c r="C23" s="442"/>
      <c r="D23" s="414"/>
      <c r="E23" s="415"/>
      <c r="F23" s="415"/>
      <c r="G23" s="415"/>
      <c r="H23" s="415"/>
      <c r="I23" s="415"/>
      <c r="J23" s="415"/>
      <c r="K23" s="415"/>
      <c r="L23" s="415"/>
      <c r="M23" s="415"/>
      <c r="N23" s="415"/>
      <c r="O23" s="415"/>
      <c r="P23" s="415"/>
      <c r="Q23" s="415"/>
      <c r="R23" s="415"/>
      <c r="S23" s="415"/>
      <c r="T23" s="415"/>
      <c r="U23" s="415"/>
      <c r="V23" s="416"/>
      <c r="W23" s="417"/>
      <c r="X23" s="418"/>
    </row>
    <row r="24" spans="1:24" s="419" customFormat="1" ht="15.95" customHeight="1" x14ac:dyDescent="0.25">
      <c r="A24" s="413"/>
      <c r="B24" s="445"/>
      <c r="C24" s="442"/>
      <c r="D24" s="414"/>
      <c r="E24" s="415"/>
      <c r="F24" s="415"/>
      <c r="G24" s="415"/>
      <c r="H24" s="415"/>
      <c r="I24" s="415"/>
      <c r="J24" s="415"/>
      <c r="K24" s="415"/>
      <c r="L24" s="415"/>
      <c r="M24" s="415"/>
      <c r="N24" s="415"/>
      <c r="O24" s="415"/>
      <c r="P24" s="415"/>
      <c r="Q24" s="415"/>
      <c r="R24" s="415"/>
      <c r="S24" s="415"/>
      <c r="T24" s="415"/>
      <c r="U24" s="415"/>
      <c r="V24" s="416"/>
      <c r="W24" s="417"/>
      <c r="X24" s="418"/>
    </row>
    <row r="25" spans="1:24" s="419" customFormat="1" ht="15.95" customHeight="1" x14ac:dyDescent="0.25">
      <c r="A25" s="413"/>
      <c r="B25" s="445"/>
      <c r="C25" s="442"/>
      <c r="D25" s="414"/>
      <c r="E25" s="415"/>
      <c r="F25" s="415"/>
      <c r="G25" s="415"/>
      <c r="H25" s="415"/>
      <c r="I25" s="415"/>
      <c r="J25" s="415"/>
      <c r="K25" s="415"/>
      <c r="L25" s="415"/>
      <c r="M25" s="415"/>
      <c r="N25" s="415"/>
      <c r="O25" s="415"/>
      <c r="P25" s="415"/>
      <c r="Q25" s="415"/>
      <c r="R25" s="415"/>
      <c r="S25" s="415"/>
      <c r="T25" s="415"/>
      <c r="U25" s="415"/>
      <c r="V25" s="416"/>
      <c r="W25" s="417"/>
      <c r="X25" s="418"/>
    </row>
    <row r="26" spans="1:24" s="419" customFormat="1" ht="15.95" customHeight="1" x14ac:dyDescent="0.25">
      <c r="A26" s="413"/>
      <c r="B26" s="445"/>
      <c r="C26" s="442"/>
      <c r="D26" s="414"/>
      <c r="E26" s="415"/>
      <c r="F26" s="415"/>
      <c r="G26" s="415"/>
      <c r="H26" s="415"/>
      <c r="I26" s="415"/>
      <c r="J26" s="415"/>
      <c r="K26" s="415"/>
      <c r="L26" s="415"/>
      <c r="M26" s="415"/>
      <c r="N26" s="415"/>
      <c r="O26" s="415"/>
      <c r="P26" s="415"/>
      <c r="Q26" s="415"/>
      <c r="R26" s="415"/>
      <c r="S26" s="415"/>
      <c r="T26" s="415"/>
      <c r="U26" s="415"/>
      <c r="V26" s="416"/>
      <c r="W26" s="417"/>
      <c r="X26" s="418"/>
    </row>
    <row r="27" spans="1:24" s="419" customFormat="1" ht="15.95" customHeight="1" x14ac:dyDescent="0.25">
      <c r="A27" s="413"/>
      <c r="B27" s="445"/>
      <c r="C27" s="442"/>
      <c r="D27" s="414"/>
      <c r="E27" s="415"/>
      <c r="F27" s="415"/>
      <c r="G27" s="415"/>
      <c r="H27" s="415"/>
      <c r="I27" s="415"/>
      <c r="J27" s="415"/>
      <c r="K27" s="415"/>
      <c r="L27" s="415"/>
      <c r="M27" s="415"/>
      <c r="N27" s="415"/>
      <c r="O27" s="415"/>
      <c r="P27" s="415"/>
      <c r="Q27" s="415"/>
      <c r="R27" s="415"/>
      <c r="S27" s="415"/>
      <c r="T27" s="415"/>
      <c r="U27" s="415"/>
      <c r="V27" s="416"/>
      <c r="W27" s="417"/>
      <c r="X27" s="418"/>
    </row>
    <row r="28" spans="1:24" s="419" customFormat="1" ht="15.95" customHeight="1" x14ac:dyDescent="0.25">
      <c r="A28" s="413"/>
      <c r="B28" s="445"/>
      <c r="C28" s="442"/>
      <c r="D28" s="414"/>
      <c r="E28" s="415"/>
      <c r="F28" s="415"/>
      <c r="G28" s="415"/>
      <c r="H28" s="415"/>
      <c r="I28" s="415"/>
      <c r="J28" s="415"/>
      <c r="K28" s="415"/>
      <c r="L28" s="415"/>
      <c r="M28" s="415"/>
      <c r="N28" s="415"/>
      <c r="O28" s="415"/>
      <c r="P28" s="415"/>
      <c r="Q28" s="415"/>
      <c r="R28" s="415"/>
      <c r="S28" s="415"/>
      <c r="T28" s="415"/>
      <c r="U28" s="415"/>
      <c r="V28" s="416"/>
      <c r="W28" s="417"/>
      <c r="X28" s="418"/>
    </row>
    <row r="29" spans="1:24" s="419" customFormat="1" ht="15.95" customHeight="1" x14ac:dyDescent="0.25">
      <c r="A29" s="413"/>
      <c r="B29" s="445"/>
      <c r="C29" s="442"/>
      <c r="D29" s="414"/>
      <c r="E29" s="415"/>
      <c r="F29" s="415"/>
      <c r="G29" s="415"/>
      <c r="H29" s="415"/>
      <c r="I29" s="415"/>
      <c r="J29" s="415"/>
      <c r="K29" s="415"/>
      <c r="L29" s="415"/>
      <c r="M29" s="415"/>
      <c r="N29" s="415"/>
      <c r="O29" s="415"/>
      <c r="P29" s="415"/>
      <c r="Q29" s="415"/>
      <c r="R29" s="415"/>
      <c r="S29" s="415"/>
      <c r="T29" s="415"/>
      <c r="U29" s="415"/>
      <c r="V29" s="416"/>
      <c r="W29" s="417"/>
      <c r="X29" s="418"/>
    </row>
    <row r="30" spans="1:24" s="419" customFormat="1" ht="15.95" customHeight="1" x14ac:dyDescent="0.25">
      <c r="A30" s="413"/>
      <c r="B30" s="445"/>
      <c r="C30" s="442"/>
      <c r="D30" s="414"/>
      <c r="E30" s="415"/>
      <c r="F30" s="415"/>
      <c r="G30" s="415"/>
      <c r="H30" s="415"/>
      <c r="I30" s="415"/>
      <c r="J30" s="415"/>
      <c r="K30" s="415"/>
      <c r="L30" s="415"/>
      <c r="M30" s="415"/>
      <c r="N30" s="415"/>
      <c r="O30" s="415"/>
      <c r="P30" s="415"/>
      <c r="Q30" s="415"/>
      <c r="R30" s="415"/>
      <c r="S30" s="415"/>
      <c r="T30" s="415"/>
      <c r="U30" s="415"/>
      <c r="V30" s="416"/>
      <c r="W30" s="417"/>
      <c r="X30" s="418"/>
    </row>
    <row r="31" spans="1:24" s="419" customFormat="1" ht="15.95" customHeight="1" x14ac:dyDescent="0.25">
      <c r="A31" s="413"/>
      <c r="B31" s="445"/>
      <c r="C31" s="442"/>
      <c r="D31" s="414"/>
      <c r="E31" s="415"/>
      <c r="F31" s="415"/>
      <c r="G31" s="415"/>
      <c r="H31" s="415"/>
      <c r="I31" s="415"/>
      <c r="J31" s="415"/>
      <c r="K31" s="415"/>
      <c r="L31" s="415"/>
      <c r="M31" s="415"/>
      <c r="N31" s="415"/>
      <c r="O31" s="415"/>
      <c r="P31" s="415"/>
      <c r="Q31" s="415"/>
      <c r="R31" s="415"/>
      <c r="S31" s="415"/>
      <c r="T31" s="415"/>
      <c r="U31" s="415"/>
      <c r="V31" s="416"/>
      <c r="W31" s="417"/>
      <c r="X31" s="418"/>
    </row>
    <row r="32" spans="1:24" s="419" customFormat="1" ht="15.95" customHeight="1" x14ac:dyDescent="0.25">
      <c r="A32" s="413"/>
      <c r="B32" s="445"/>
      <c r="C32" s="442"/>
      <c r="D32" s="414"/>
      <c r="E32" s="415"/>
      <c r="F32" s="415"/>
      <c r="G32" s="415"/>
      <c r="H32" s="415"/>
      <c r="I32" s="415"/>
      <c r="J32" s="415"/>
      <c r="K32" s="415"/>
      <c r="L32" s="415"/>
      <c r="M32" s="415"/>
      <c r="N32" s="415"/>
      <c r="O32" s="415"/>
      <c r="P32" s="415"/>
      <c r="Q32" s="415"/>
      <c r="R32" s="415"/>
      <c r="S32" s="415"/>
      <c r="T32" s="415"/>
      <c r="U32" s="415"/>
      <c r="V32" s="416"/>
      <c r="W32" s="417"/>
      <c r="X32" s="418"/>
    </row>
    <row r="33" spans="1:24" ht="39.75" customHeight="1" x14ac:dyDescent="0.25">
      <c r="A33" s="407"/>
      <c r="B33" s="407"/>
      <c r="C33" s="407"/>
      <c r="D33" s="407"/>
      <c r="E33" s="407"/>
      <c r="F33" s="407"/>
      <c r="G33" s="407"/>
      <c r="H33" s="407"/>
      <c r="I33" s="407"/>
      <c r="J33" s="407"/>
      <c r="K33" s="407"/>
      <c r="L33" s="407"/>
      <c r="M33" s="407"/>
      <c r="N33" s="407"/>
      <c r="O33" s="407"/>
      <c r="P33" s="407"/>
      <c r="Q33" s="407"/>
      <c r="R33" s="407"/>
      <c r="S33" s="407"/>
      <c r="T33" s="407"/>
      <c r="U33" s="407"/>
      <c r="V33" s="407"/>
      <c r="W33" s="407"/>
      <c r="X33" s="407"/>
    </row>
    <row r="35" spans="1:24" ht="18.75" x14ac:dyDescent="0.3">
      <c r="A35" s="421"/>
      <c r="B35" s="421"/>
      <c r="C35" s="421"/>
      <c r="D35" s="421"/>
      <c r="E35" s="421"/>
      <c r="F35" s="421"/>
      <c r="G35" s="421"/>
      <c r="H35" s="421"/>
      <c r="I35" s="421"/>
      <c r="J35" s="421"/>
      <c r="K35" s="421"/>
      <c r="L35" s="421"/>
      <c r="M35" s="421"/>
      <c r="N35" s="421"/>
      <c r="O35" s="421"/>
      <c r="P35" s="421"/>
      <c r="Q35" s="421"/>
      <c r="R35" s="421"/>
      <c r="S35" s="421"/>
      <c r="T35" s="421"/>
      <c r="U35" s="421"/>
      <c r="V35" s="421"/>
      <c r="W35" s="421"/>
      <c r="X35" s="421"/>
    </row>
    <row r="37" spans="1:24" ht="47.25" customHeight="1" x14ac:dyDescent="0.25">
      <c r="A37" s="422"/>
      <c r="B37" s="423"/>
      <c r="C37" s="423"/>
      <c r="D37" s="423"/>
      <c r="E37" s="423"/>
      <c r="F37" s="422"/>
      <c r="G37" s="422"/>
      <c r="H37" s="422"/>
      <c r="I37" s="422"/>
      <c r="J37" s="422"/>
      <c r="K37" s="424"/>
      <c r="L37" s="424"/>
      <c r="M37" s="424"/>
      <c r="N37" s="424"/>
      <c r="O37" s="425"/>
      <c r="P37" s="425"/>
      <c r="Q37" s="425"/>
      <c r="R37" s="424"/>
      <c r="S37" s="424"/>
      <c r="T37" s="424"/>
      <c r="U37" s="424"/>
      <c r="V37" s="424"/>
      <c r="W37" s="424"/>
      <c r="X37" s="424"/>
    </row>
    <row r="38" spans="1:24" ht="48" customHeight="1" x14ac:dyDescent="0.25">
      <c r="A38" s="21"/>
      <c r="B38" s="426"/>
      <c r="C38" s="426"/>
      <c r="D38" s="426"/>
      <c r="E38" s="426"/>
      <c r="F38" s="427"/>
      <c r="G38" s="427"/>
      <c r="H38" s="427"/>
      <c r="I38" s="427"/>
      <c r="J38" s="427"/>
      <c r="K38" s="428"/>
      <c r="L38" s="428"/>
      <c r="M38" s="428"/>
      <c r="N38" s="428"/>
      <c r="O38" s="425"/>
      <c r="P38" s="425"/>
      <c r="Q38" s="446"/>
      <c r="R38" s="447"/>
      <c r="S38" s="447"/>
      <c r="T38" s="447"/>
      <c r="U38" s="447"/>
      <c r="V38" s="447"/>
      <c r="W38" s="447"/>
      <c r="X38" s="447"/>
    </row>
    <row r="39" spans="1:24" ht="45.75" customHeight="1" x14ac:dyDescent="0.25">
      <c r="A39" s="21"/>
      <c r="B39" s="426"/>
      <c r="C39" s="426"/>
      <c r="D39" s="426"/>
      <c r="E39" s="448"/>
      <c r="F39" s="427"/>
      <c r="G39" s="427"/>
      <c r="H39" s="427"/>
      <c r="I39" s="427"/>
      <c r="J39" s="427"/>
      <c r="K39" s="428"/>
      <c r="L39" s="428"/>
      <c r="M39" s="428"/>
      <c r="N39" s="428"/>
      <c r="O39" s="425"/>
      <c r="P39" s="425"/>
      <c r="Q39" s="446"/>
      <c r="R39" s="449"/>
      <c r="S39" s="449"/>
      <c r="T39" s="449"/>
      <c r="U39" s="449"/>
      <c r="V39" s="449"/>
      <c r="W39" s="449"/>
      <c r="X39" s="449"/>
    </row>
    <row r="40" spans="1:24" ht="51.75" customHeight="1" x14ac:dyDescent="0.25">
      <c r="A40" s="21"/>
      <c r="B40" s="426"/>
      <c r="C40" s="426"/>
      <c r="D40" s="426"/>
      <c r="E40" s="448"/>
      <c r="F40" s="427"/>
      <c r="G40" s="427"/>
      <c r="H40" s="427"/>
      <c r="I40" s="427"/>
      <c r="J40" s="427"/>
      <c r="K40" s="428"/>
      <c r="L40" s="428"/>
      <c r="M40" s="428"/>
      <c r="N40" s="428"/>
      <c r="O40" s="425"/>
      <c r="P40" s="425"/>
      <c r="Q40" s="450"/>
      <c r="R40" s="447"/>
      <c r="S40" s="447"/>
      <c r="T40" s="447"/>
      <c r="U40" s="447"/>
      <c r="V40" s="447"/>
      <c r="W40" s="447"/>
      <c r="X40" s="447"/>
    </row>
    <row r="41" spans="1:24" ht="36.75" customHeight="1" x14ac:dyDescent="0.25">
      <c r="A41" s="21"/>
      <c r="B41" s="426"/>
      <c r="C41" s="426"/>
      <c r="D41" s="426"/>
      <c r="E41" s="448"/>
      <c r="F41" s="427"/>
      <c r="G41" s="427"/>
      <c r="H41" s="427"/>
      <c r="I41" s="427"/>
      <c r="J41" s="427"/>
      <c r="K41" s="428"/>
      <c r="L41" s="428"/>
      <c r="M41" s="428"/>
      <c r="N41" s="428"/>
      <c r="O41" s="425"/>
      <c r="P41" s="425"/>
      <c r="Q41" s="425"/>
      <c r="R41" s="424"/>
      <c r="S41" s="424"/>
      <c r="T41" s="424"/>
      <c r="U41" s="424"/>
      <c r="V41" s="424"/>
      <c r="W41" s="424"/>
      <c r="X41" s="424"/>
    </row>
    <row r="42" spans="1:24" ht="36.75" customHeight="1" x14ac:dyDescent="0.25">
      <c r="A42" s="21"/>
      <c r="B42" s="426"/>
      <c r="C42" s="426"/>
      <c r="D42" s="426"/>
      <c r="E42" s="448"/>
      <c r="F42" s="427"/>
      <c r="G42" s="427"/>
      <c r="H42" s="427"/>
      <c r="I42" s="427"/>
      <c r="J42" s="427"/>
      <c r="K42" s="429"/>
      <c r="L42" s="429"/>
      <c r="M42" s="429"/>
      <c r="N42" s="429"/>
      <c r="O42" s="425"/>
      <c r="P42" s="425"/>
      <c r="Q42" s="450"/>
      <c r="R42" s="424"/>
      <c r="S42" s="424"/>
      <c r="T42" s="424"/>
      <c r="U42" s="424"/>
      <c r="V42" s="424"/>
      <c r="W42" s="424"/>
      <c r="X42" s="424"/>
    </row>
    <row r="43" spans="1:24" ht="36.75" customHeight="1" x14ac:dyDescent="0.25">
      <c r="A43" s="21"/>
      <c r="B43" s="426"/>
      <c r="C43" s="426"/>
      <c r="D43" s="426"/>
      <c r="E43" s="448"/>
      <c r="F43" s="427"/>
      <c r="G43" s="427"/>
      <c r="H43" s="427"/>
      <c r="I43" s="427"/>
      <c r="J43" s="427"/>
      <c r="K43" s="429"/>
      <c r="L43" s="429"/>
      <c r="M43" s="429"/>
      <c r="N43" s="429"/>
      <c r="O43" s="425"/>
      <c r="P43" s="425"/>
      <c r="Q43" s="425"/>
      <c r="R43" s="447"/>
      <c r="S43" s="447"/>
      <c r="T43" s="447"/>
      <c r="U43" s="447"/>
      <c r="V43" s="447"/>
      <c r="W43" s="447"/>
      <c r="X43" s="447"/>
    </row>
    <row r="44" spans="1:24" ht="36.75" customHeight="1" x14ac:dyDescent="0.25">
      <c r="A44" s="21"/>
      <c r="B44" s="426"/>
      <c r="C44" s="426"/>
      <c r="D44" s="426"/>
      <c r="E44" s="448"/>
      <c r="F44" s="427"/>
      <c r="G44" s="427"/>
      <c r="H44" s="427"/>
      <c r="I44" s="427"/>
      <c r="J44" s="427"/>
      <c r="K44" s="429"/>
      <c r="L44" s="429"/>
      <c r="M44" s="429"/>
      <c r="N44" s="429"/>
      <c r="O44" s="425"/>
      <c r="P44" s="425"/>
      <c r="Q44" s="451"/>
      <c r="R44" s="447"/>
      <c r="S44" s="447"/>
      <c r="T44" s="447"/>
      <c r="U44" s="447"/>
      <c r="V44" s="447"/>
      <c r="W44" s="447"/>
      <c r="X44" s="447"/>
    </row>
    <row r="45" spans="1:24" ht="36.75" customHeight="1" x14ac:dyDescent="0.25">
      <c r="A45" s="21"/>
      <c r="B45" s="426"/>
      <c r="C45" s="426"/>
      <c r="D45" s="426"/>
      <c r="E45" s="448"/>
      <c r="F45" s="427"/>
      <c r="G45" s="427"/>
      <c r="H45" s="427"/>
      <c r="I45" s="427"/>
      <c r="J45" s="427"/>
      <c r="K45" s="429"/>
      <c r="L45" s="429"/>
      <c r="M45" s="429"/>
      <c r="N45" s="429"/>
      <c r="O45" s="425"/>
      <c r="P45" s="425"/>
      <c r="Q45" s="451"/>
      <c r="R45" s="425"/>
      <c r="S45" s="425"/>
      <c r="T45" s="425"/>
      <c r="U45" s="425"/>
      <c r="V45" s="425"/>
      <c r="W45" s="425"/>
      <c r="X45" s="425"/>
    </row>
    <row r="46" spans="1:24" ht="36.75" customHeight="1" x14ac:dyDescent="0.25">
      <c r="A46" s="21"/>
      <c r="B46" s="426"/>
      <c r="C46" s="426"/>
      <c r="D46" s="426"/>
      <c r="E46" s="448"/>
      <c r="F46" s="427"/>
      <c r="G46" s="427"/>
      <c r="H46" s="427"/>
      <c r="I46" s="427"/>
      <c r="J46" s="427"/>
      <c r="K46" s="429"/>
      <c r="L46" s="429"/>
      <c r="M46" s="429"/>
      <c r="N46" s="429"/>
      <c r="O46" s="425"/>
      <c r="P46" s="425"/>
      <c r="Q46" s="446"/>
      <c r="R46" s="425"/>
      <c r="S46" s="425"/>
      <c r="T46" s="425"/>
      <c r="U46" s="425"/>
      <c r="V46" s="425"/>
      <c r="W46" s="425"/>
      <c r="X46" s="425"/>
    </row>
    <row r="47" spans="1:24" ht="74.25" customHeight="1" x14ac:dyDescent="0.25">
      <c r="A47" s="21"/>
      <c r="B47" s="426"/>
      <c r="C47" s="426"/>
      <c r="D47" s="426"/>
      <c r="E47" s="448"/>
      <c r="F47" s="427"/>
      <c r="G47" s="427"/>
      <c r="H47" s="427"/>
      <c r="I47" s="427"/>
      <c r="J47" s="427"/>
      <c r="K47" s="428"/>
      <c r="L47" s="428"/>
      <c r="M47" s="428"/>
      <c r="N47" s="428"/>
      <c r="O47" s="87"/>
      <c r="P47" s="430"/>
      <c r="Q47" s="452"/>
      <c r="R47" s="424"/>
      <c r="S47" s="424"/>
      <c r="T47" s="424"/>
      <c r="U47" s="424"/>
      <c r="V47" s="424"/>
      <c r="W47" s="424"/>
      <c r="X47" s="424"/>
    </row>
    <row r="48" spans="1:24" ht="44.25" customHeight="1" x14ac:dyDescent="0.25">
      <c r="A48" s="21"/>
      <c r="B48" s="426"/>
      <c r="C48" s="426"/>
      <c r="D48" s="426"/>
      <c r="E48" s="448"/>
      <c r="F48" s="427"/>
      <c r="G48" s="427"/>
      <c r="H48" s="427"/>
      <c r="I48" s="427"/>
      <c r="J48" s="427"/>
      <c r="K48" s="428"/>
      <c r="L48" s="428"/>
      <c r="M48" s="428"/>
      <c r="N48" s="428"/>
      <c r="O48" s="87"/>
      <c r="P48" s="430"/>
      <c r="Q48" s="450"/>
      <c r="R48" s="424"/>
      <c r="S48" s="424"/>
      <c r="T48" s="424"/>
      <c r="U48" s="424"/>
      <c r="V48" s="424"/>
      <c r="W48" s="424"/>
      <c r="X48" s="424"/>
    </row>
    <row r="49" spans="1:24" ht="102" customHeight="1" x14ac:dyDescent="0.25">
      <c r="A49" s="21"/>
      <c r="B49" s="426"/>
      <c r="C49" s="426"/>
      <c r="D49" s="426"/>
      <c r="E49" s="448"/>
      <c r="F49" s="427"/>
      <c r="G49" s="427"/>
      <c r="H49" s="427"/>
      <c r="I49" s="427"/>
      <c r="J49" s="427"/>
      <c r="K49" s="428"/>
      <c r="L49" s="428"/>
      <c r="M49" s="428"/>
      <c r="N49" s="428"/>
      <c r="O49" s="87"/>
      <c r="P49" s="430"/>
      <c r="Q49" s="450"/>
      <c r="R49" s="424"/>
      <c r="S49" s="424"/>
      <c r="T49" s="424"/>
      <c r="U49" s="424"/>
      <c r="V49" s="424"/>
      <c r="W49" s="424"/>
      <c r="X49" s="424"/>
    </row>
    <row r="50" spans="1:24" ht="50.25" customHeight="1" x14ac:dyDescent="0.25">
      <c r="A50" s="21"/>
      <c r="B50" s="426"/>
      <c r="C50" s="426"/>
      <c r="D50" s="426"/>
      <c r="E50" s="448"/>
      <c r="F50" s="427"/>
      <c r="G50" s="427"/>
      <c r="H50" s="427"/>
      <c r="I50" s="427"/>
      <c r="J50" s="427"/>
      <c r="K50" s="428"/>
      <c r="L50" s="428"/>
      <c r="M50" s="429"/>
      <c r="N50" s="429"/>
      <c r="O50" s="87"/>
      <c r="P50" s="430"/>
      <c r="Q50" s="450"/>
      <c r="R50" s="449"/>
      <c r="S50" s="449"/>
      <c r="T50" s="449"/>
      <c r="U50" s="449"/>
      <c r="V50" s="449"/>
      <c r="W50" s="449"/>
      <c r="X50" s="449"/>
    </row>
    <row r="51" spans="1:24" ht="60.75" customHeight="1" x14ac:dyDescent="0.25">
      <c r="A51" s="21"/>
      <c r="B51" s="426"/>
      <c r="C51" s="426"/>
      <c r="D51" s="426"/>
      <c r="E51" s="448"/>
      <c r="F51" s="427"/>
      <c r="G51" s="427"/>
      <c r="H51" s="427"/>
      <c r="I51" s="427"/>
      <c r="J51" s="427"/>
      <c r="K51" s="428"/>
      <c r="L51" s="428"/>
      <c r="M51" s="429"/>
      <c r="N51" s="429"/>
      <c r="O51" s="87"/>
      <c r="P51" s="430"/>
      <c r="Q51" s="450"/>
      <c r="R51" s="449"/>
      <c r="S51" s="449"/>
      <c r="T51" s="449"/>
      <c r="U51" s="449"/>
      <c r="V51" s="449"/>
      <c r="W51" s="449"/>
      <c r="X51" s="449"/>
    </row>
    <row r="52" spans="1:24" ht="50.25" customHeight="1" x14ac:dyDescent="0.25">
      <c r="A52" s="21"/>
      <c r="B52" s="426"/>
      <c r="C52" s="426"/>
      <c r="D52" s="426"/>
      <c r="E52" s="448"/>
      <c r="F52" s="427"/>
      <c r="G52" s="427"/>
      <c r="H52" s="427"/>
      <c r="I52" s="427"/>
      <c r="J52" s="427"/>
      <c r="K52" s="428"/>
      <c r="L52" s="428"/>
      <c r="M52" s="428"/>
      <c r="N52" s="428"/>
      <c r="O52" s="87"/>
      <c r="P52" s="430"/>
      <c r="Q52" s="450"/>
      <c r="R52" s="447"/>
      <c r="S52" s="447"/>
      <c r="T52" s="447"/>
      <c r="U52" s="447"/>
      <c r="V52" s="447"/>
      <c r="W52" s="447"/>
      <c r="X52" s="447"/>
    </row>
    <row r="53" spans="1:24" ht="50.25" customHeight="1" x14ac:dyDescent="0.25">
      <c r="A53" s="21"/>
      <c r="B53" s="426"/>
      <c r="C53" s="426"/>
      <c r="D53" s="426"/>
      <c r="E53" s="448"/>
      <c r="F53" s="427"/>
      <c r="G53" s="427"/>
      <c r="H53" s="427"/>
      <c r="I53" s="427"/>
      <c r="J53" s="427"/>
      <c r="K53" s="428"/>
      <c r="L53" s="428"/>
      <c r="M53" s="429"/>
      <c r="N53" s="429"/>
      <c r="O53" s="87"/>
      <c r="P53" s="430"/>
      <c r="Q53" s="450"/>
      <c r="R53" s="447"/>
      <c r="S53" s="447"/>
      <c r="T53" s="447"/>
      <c r="U53" s="447"/>
      <c r="V53" s="447"/>
      <c r="W53" s="447"/>
      <c r="X53" s="447"/>
    </row>
    <row r="54" spans="1:24" ht="50.25" customHeight="1" x14ac:dyDescent="0.25">
      <c r="A54" s="21"/>
      <c r="B54" s="426"/>
      <c r="C54" s="426"/>
      <c r="D54" s="426"/>
      <c r="E54" s="448"/>
      <c r="F54" s="427"/>
      <c r="G54" s="427"/>
      <c r="H54" s="427"/>
      <c r="I54" s="427"/>
      <c r="J54" s="427"/>
      <c r="K54" s="428"/>
      <c r="L54" s="428"/>
      <c r="M54" s="429"/>
      <c r="N54" s="429"/>
      <c r="O54" s="87"/>
      <c r="P54" s="430"/>
      <c r="Q54" s="453"/>
      <c r="R54" s="447"/>
      <c r="S54" s="447"/>
      <c r="T54" s="447"/>
      <c r="U54" s="447"/>
      <c r="V54" s="447"/>
      <c r="W54" s="447"/>
      <c r="X54" s="447"/>
    </row>
    <row r="55" spans="1:24" ht="66" customHeight="1" x14ac:dyDescent="0.25">
      <c r="A55" s="21"/>
      <c r="B55" s="426"/>
      <c r="C55" s="426"/>
      <c r="D55" s="426"/>
      <c r="E55" s="448"/>
      <c r="F55" s="427"/>
      <c r="G55" s="427"/>
      <c r="H55" s="427"/>
      <c r="I55" s="427"/>
      <c r="J55" s="427"/>
      <c r="K55" s="428"/>
      <c r="L55" s="428"/>
      <c r="M55" s="428"/>
      <c r="N55" s="428"/>
      <c r="O55" s="87"/>
      <c r="P55" s="430"/>
      <c r="Q55" s="450"/>
      <c r="R55" s="449"/>
      <c r="S55" s="449"/>
      <c r="T55" s="449"/>
      <c r="U55" s="449"/>
      <c r="V55" s="449"/>
      <c r="W55" s="449"/>
      <c r="X55" s="449"/>
    </row>
    <row r="56" spans="1:24" ht="62.25" customHeight="1" x14ac:dyDescent="0.25">
      <c r="A56" s="21"/>
      <c r="B56" s="426"/>
      <c r="C56" s="426"/>
      <c r="D56" s="426"/>
      <c r="E56" s="448"/>
      <c r="F56" s="427"/>
      <c r="G56" s="427"/>
      <c r="H56" s="427"/>
      <c r="I56" s="427"/>
      <c r="J56" s="427"/>
      <c r="K56" s="428"/>
      <c r="L56" s="428"/>
      <c r="M56" s="428"/>
      <c r="N56" s="428"/>
      <c r="O56" s="87"/>
      <c r="P56" s="430"/>
      <c r="Q56" s="450"/>
      <c r="R56" s="424"/>
      <c r="S56" s="424"/>
      <c r="T56" s="424"/>
      <c r="U56" s="424"/>
      <c r="V56" s="424"/>
      <c r="W56" s="424"/>
      <c r="X56" s="424"/>
    </row>
    <row r="57" spans="1:24" ht="48.2" customHeight="1" x14ac:dyDescent="0.25">
      <c r="A57" s="21"/>
      <c r="B57" s="426"/>
      <c r="C57" s="426"/>
      <c r="D57" s="426"/>
      <c r="E57" s="448"/>
      <c r="F57" s="427"/>
      <c r="G57" s="427"/>
      <c r="H57" s="427"/>
      <c r="I57" s="427"/>
      <c r="J57" s="427"/>
      <c r="K57" s="428"/>
      <c r="L57" s="428"/>
      <c r="M57" s="428"/>
      <c r="N57" s="428"/>
      <c r="O57" s="87"/>
      <c r="P57" s="430"/>
      <c r="Q57" s="450"/>
      <c r="R57" s="424"/>
      <c r="S57" s="424"/>
      <c r="T57" s="424"/>
      <c r="U57" s="424"/>
      <c r="V57" s="424"/>
      <c r="W57" s="424"/>
      <c r="X57" s="424"/>
    </row>
    <row r="58" spans="1:24" ht="44.25" customHeight="1" x14ac:dyDescent="0.25">
      <c r="A58" s="21"/>
      <c r="B58" s="426"/>
      <c r="C58" s="426"/>
      <c r="D58" s="426"/>
      <c r="E58" s="448"/>
      <c r="F58" s="427"/>
      <c r="G58" s="427"/>
      <c r="H58" s="427"/>
      <c r="I58" s="427"/>
      <c r="J58" s="427"/>
      <c r="K58" s="428"/>
      <c r="L58" s="428"/>
      <c r="M58" s="428"/>
      <c r="N58" s="428"/>
      <c r="O58" s="87"/>
      <c r="P58" s="430"/>
      <c r="Q58" s="450"/>
      <c r="R58" s="447"/>
      <c r="S58" s="447"/>
      <c r="T58" s="447"/>
      <c r="U58" s="447"/>
      <c r="V58" s="447"/>
      <c r="W58" s="447"/>
      <c r="X58" s="447"/>
    </row>
    <row r="59" spans="1:24" ht="37.5" customHeight="1" x14ac:dyDescent="0.25">
      <c r="A59" s="21"/>
      <c r="B59" s="431"/>
      <c r="C59" s="431"/>
      <c r="D59" s="431"/>
      <c r="E59" s="431"/>
      <c r="F59" s="432"/>
      <c r="G59" s="432"/>
      <c r="H59" s="432"/>
      <c r="I59" s="432"/>
      <c r="J59" s="432"/>
      <c r="K59" s="428"/>
      <c r="L59" s="428"/>
      <c r="M59" s="428"/>
      <c r="N59" s="428"/>
      <c r="O59" s="87"/>
      <c r="P59" s="430"/>
      <c r="Q59" s="454"/>
      <c r="R59" s="455"/>
      <c r="S59" s="455"/>
      <c r="T59" s="455"/>
      <c r="U59" s="455"/>
      <c r="V59" s="455"/>
      <c r="W59" s="455"/>
      <c r="X59" s="455"/>
    </row>
    <row r="60" spans="1:24" ht="51" customHeight="1" x14ac:dyDescent="0.25">
      <c r="A60" s="21"/>
      <c r="B60" s="431"/>
      <c r="C60" s="431"/>
      <c r="D60" s="431"/>
      <c r="E60" s="456"/>
      <c r="F60" s="432"/>
      <c r="G60" s="432"/>
      <c r="H60" s="432"/>
      <c r="I60" s="432"/>
      <c r="J60" s="432"/>
      <c r="K60" s="428"/>
      <c r="L60" s="428"/>
      <c r="M60" s="428"/>
      <c r="N60" s="428"/>
      <c r="O60" s="87"/>
      <c r="P60" s="430"/>
      <c r="Q60" s="454"/>
      <c r="R60" s="449"/>
      <c r="S60" s="449"/>
      <c r="T60" s="449"/>
      <c r="U60" s="449"/>
      <c r="V60" s="449"/>
      <c r="W60" s="449"/>
      <c r="X60" s="449"/>
    </row>
    <row r="61" spans="1:24" ht="51" customHeight="1" x14ac:dyDescent="0.25">
      <c r="A61" s="21"/>
      <c r="B61" s="431"/>
      <c r="C61" s="431"/>
      <c r="D61" s="431"/>
      <c r="E61" s="456"/>
      <c r="F61" s="432"/>
      <c r="G61" s="432"/>
      <c r="H61" s="432"/>
      <c r="I61" s="432"/>
      <c r="J61" s="432"/>
      <c r="K61" s="429"/>
      <c r="L61" s="429"/>
      <c r="M61" s="429"/>
      <c r="N61" s="429"/>
      <c r="O61" s="87"/>
      <c r="P61" s="430"/>
      <c r="Q61" s="452"/>
      <c r="R61" s="449"/>
      <c r="S61" s="449"/>
      <c r="T61" s="449"/>
      <c r="U61" s="449"/>
      <c r="V61" s="449"/>
      <c r="W61" s="449"/>
      <c r="X61" s="449"/>
    </row>
    <row r="62" spans="1:24" ht="51" customHeight="1" x14ac:dyDescent="0.25">
      <c r="A62" s="21"/>
      <c r="B62" s="431"/>
      <c r="C62" s="431"/>
      <c r="D62" s="431"/>
      <c r="E62" s="456"/>
      <c r="F62" s="432"/>
      <c r="G62" s="432"/>
      <c r="H62" s="432"/>
      <c r="I62" s="432"/>
      <c r="J62" s="432"/>
      <c r="K62" s="429"/>
      <c r="L62" s="429"/>
      <c r="M62" s="429"/>
      <c r="N62" s="429"/>
      <c r="O62" s="87"/>
      <c r="P62" s="430"/>
      <c r="Q62" s="454"/>
      <c r="R62" s="447"/>
      <c r="S62" s="447"/>
      <c r="T62" s="447"/>
      <c r="U62" s="447"/>
      <c r="V62" s="447"/>
      <c r="W62" s="447"/>
      <c r="X62" s="447"/>
    </row>
    <row r="63" spans="1:24" ht="51" customHeight="1" x14ac:dyDescent="0.25">
      <c r="A63" s="21"/>
      <c r="B63" s="431"/>
      <c r="C63" s="431"/>
      <c r="D63" s="431"/>
      <c r="E63" s="456"/>
      <c r="F63" s="432"/>
      <c r="G63" s="432"/>
      <c r="H63" s="432"/>
      <c r="I63" s="432"/>
      <c r="J63" s="432"/>
      <c r="K63" s="429"/>
      <c r="L63" s="429"/>
      <c r="M63" s="429"/>
      <c r="N63" s="429"/>
      <c r="O63" s="87"/>
      <c r="P63" s="430"/>
      <c r="Q63" s="452"/>
      <c r="R63" s="449"/>
      <c r="S63" s="449"/>
      <c r="T63" s="449"/>
      <c r="U63" s="449"/>
      <c r="V63" s="449"/>
      <c r="W63" s="449"/>
      <c r="X63" s="449"/>
    </row>
    <row r="64" spans="1:24" ht="42.75" customHeight="1" x14ac:dyDescent="0.25">
      <c r="A64" s="21"/>
      <c r="B64" s="431"/>
      <c r="C64" s="431"/>
      <c r="D64" s="431"/>
      <c r="E64" s="456"/>
      <c r="F64" s="432"/>
      <c r="G64" s="432"/>
      <c r="H64" s="432"/>
      <c r="I64" s="432"/>
      <c r="J64" s="432"/>
      <c r="K64" s="429"/>
      <c r="L64" s="429"/>
      <c r="M64" s="429"/>
      <c r="N64" s="429"/>
      <c r="O64" s="87"/>
      <c r="P64" s="430"/>
      <c r="Q64" s="454"/>
      <c r="R64" s="447"/>
      <c r="S64" s="447"/>
      <c r="T64" s="447"/>
      <c r="U64" s="447"/>
      <c r="V64" s="447"/>
      <c r="W64" s="447"/>
      <c r="X64" s="447"/>
    </row>
    <row r="65" spans="1:24" ht="36" customHeight="1" x14ac:dyDescent="0.25">
      <c r="A65" s="21"/>
      <c r="B65" s="431"/>
      <c r="C65" s="431"/>
      <c r="D65" s="431"/>
      <c r="E65" s="456"/>
      <c r="F65" s="432"/>
      <c r="G65" s="432"/>
      <c r="H65" s="432"/>
      <c r="I65" s="432"/>
      <c r="J65" s="432"/>
      <c r="K65" s="428"/>
      <c r="L65" s="428"/>
      <c r="M65" s="428"/>
      <c r="N65" s="428"/>
      <c r="O65" s="87"/>
      <c r="P65" s="430"/>
      <c r="Q65" s="452"/>
      <c r="R65" s="447"/>
      <c r="S65" s="447"/>
      <c r="T65" s="447"/>
      <c r="U65" s="447"/>
      <c r="V65" s="447"/>
      <c r="W65" s="447"/>
      <c r="X65" s="447"/>
    </row>
    <row r="66" spans="1:24" ht="16.5" x14ac:dyDescent="0.25">
      <c r="A66" s="21"/>
      <c r="B66" s="22"/>
      <c r="C66" s="22"/>
      <c r="D66" s="22"/>
      <c r="E66" s="22"/>
      <c r="F66" s="22"/>
      <c r="G66" s="22"/>
      <c r="H66" s="22"/>
      <c r="I66" s="22"/>
      <c r="J66" s="22"/>
      <c r="K66" s="86"/>
      <c r="L66" s="87"/>
      <c r="M66" s="87"/>
      <c r="N66" s="87"/>
      <c r="O66" s="87"/>
      <c r="P66" s="87"/>
      <c r="Q66" s="87"/>
      <c r="R66" s="87"/>
      <c r="S66" s="87"/>
      <c r="T66" s="87"/>
      <c r="U66" s="87"/>
      <c r="V66" s="88"/>
      <c r="W66" s="88"/>
      <c r="X66" s="88"/>
    </row>
    <row r="67" spans="1:24" ht="15.75" x14ac:dyDescent="0.25">
      <c r="L67" s="383"/>
      <c r="M67" s="383"/>
      <c r="N67" s="383"/>
      <c r="O67" s="383"/>
      <c r="P67" s="383"/>
      <c r="Q67" s="383"/>
      <c r="R67" s="383"/>
      <c r="S67" s="383"/>
      <c r="T67" s="383"/>
      <c r="U67" s="383"/>
      <c r="V67" s="383"/>
      <c r="W67" s="383"/>
      <c r="X67" s="383"/>
    </row>
    <row r="68" spans="1:24" ht="15.75" x14ac:dyDescent="0.25">
      <c r="L68" s="433"/>
      <c r="M68" s="433"/>
      <c r="N68" s="433"/>
      <c r="O68" s="433"/>
      <c r="P68" s="433"/>
      <c r="Q68" s="433"/>
      <c r="R68" s="433"/>
      <c r="S68" s="433"/>
      <c r="T68" s="433"/>
      <c r="U68" s="433"/>
      <c r="V68" s="433"/>
      <c r="W68" s="433"/>
      <c r="X68" s="433"/>
    </row>
  </sheetData>
  <pageMargins left="0.32" right="0.27" top="0.36" bottom="0.42" header="0.2" footer="0.2"/>
  <pageSetup paperSize="9" scale="95"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173"/>
  <sheetViews>
    <sheetView topLeftCell="A28" zoomScale="85" zoomScaleNormal="85" workbookViewId="0">
      <selection activeCell="E9" sqref="E9"/>
    </sheetView>
  </sheetViews>
  <sheetFormatPr defaultRowHeight="18.75" x14ac:dyDescent="0.25"/>
  <cols>
    <col min="1" max="1" width="6.7109375" style="489" customWidth="1"/>
    <col min="2" max="2" width="72.5703125" style="489" customWidth="1"/>
    <col min="3" max="4" width="9.140625" style="513"/>
    <col min="5" max="5" width="43.7109375" style="489" customWidth="1"/>
    <col min="6" max="6" width="42.5703125" style="513" customWidth="1"/>
    <col min="7" max="16384" width="9.140625" style="489"/>
  </cols>
  <sheetData>
    <row r="1" spans="1:6" ht="49.5" customHeight="1" x14ac:dyDescent="0.25">
      <c r="A1" s="1050" t="s">
        <v>831</v>
      </c>
      <c r="B1" s="1051"/>
    </row>
    <row r="3" spans="1:6" ht="30.75" customHeight="1" x14ac:dyDescent="0.25">
      <c r="A3" s="1046" t="s">
        <v>991</v>
      </c>
      <c r="B3" s="1046"/>
      <c r="C3" s="1046"/>
      <c r="D3" s="1046"/>
      <c r="E3" s="1046"/>
      <c r="F3" s="1046"/>
    </row>
    <row r="5" spans="1:6" ht="38.25" customHeight="1" x14ac:dyDescent="0.25">
      <c r="A5" s="496" t="s">
        <v>219</v>
      </c>
      <c r="B5" s="496" t="s">
        <v>814</v>
      </c>
      <c r="C5" s="496" t="s">
        <v>815</v>
      </c>
      <c r="D5" s="497" t="s">
        <v>218</v>
      </c>
      <c r="E5" s="497" t="s">
        <v>12</v>
      </c>
      <c r="F5" s="496" t="s">
        <v>833</v>
      </c>
    </row>
    <row r="6" spans="1:6" ht="25.5" customHeight="1" x14ac:dyDescent="0.25">
      <c r="A6" s="518" t="s">
        <v>17</v>
      </c>
      <c r="B6" s="519" t="s">
        <v>220</v>
      </c>
      <c r="C6" s="525"/>
      <c r="D6" s="526"/>
      <c r="E6" s="523"/>
      <c r="F6" s="525"/>
    </row>
    <row r="7" spans="1:6" ht="27.75" customHeight="1" x14ac:dyDescent="0.25">
      <c r="A7" s="498"/>
      <c r="B7" s="466" t="s">
        <v>824</v>
      </c>
      <c r="C7" s="514"/>
      <c r="D7" s="527">
        <v>0.02</v>
      </c>
      <c r="E7" s="494"/>
      <c r="F7" s="514"/>
    </row>
    <row r="8" spans="1:6" ht="40.5" customHeight="1" x14ac:dyDescent="0.25">
      <c r="A8" s="498"/>
      <c r="B8" s="499" t="s">
        <v>900</v>
      </c>
      <c r="C8" s="514"/>
      <c r="D8" s="527">
        <v>0.02</v>
      </c>
      <c r="E8" s="494"/>
      <c r="F8" s="514"/>
    </row>
    <row r="9" spans="1:6" ht="43.5" customHeight="1" x14ac:dyDescent="0.25">
      <c r="A9" s="498"/>
      <c r="B9" s="471" t="s">
        <v>825</v>
      </c>
      <c r="C9" s="514"/>
      <c r="D9" s="527">
        <v>0.01</v>
      </c>
      <c r="E9" s="494"/>
      <c r="F9" s="514"/>
    </row>
    <row r="10" spans="1:6" ht="37.5" x14ac:dyDescent="0.25">
      <c r="A10" s="498"/>
      <c r="B10" s="471" t="s">
        <v>826</v>
      </c>
      <c r="C10" s="514"/>
      <c r="D10" s="527">
        <v>0.02</v>
      </c>
      <c r="E10" s="494"/>
      <c r="F10" s="514"/>
    </row>
    <row r="11" spans="1:6" ht="37.5" x14ac:dyDescent="0.25">
      <c r="A11" s="498"/>
      <c r="B11" s="471" t="s">
        <v>827</v>
      </c>
      <c r="C11" s="514"/>
      <c r="D11" s="527">
        <v>0.01</v>
      </c>
      <c r="E11" s="494"/>
      <c r="F11" s="514"/>
    </row>
    <row r="12" spans="1:6" ht="29.25" customHeight="1" x14ac:dyDescent="0.25">
      <c r="A12" s="498"/>
      <c r="B12" s="466" t="s">
        <v>828</v>
      </c>
      <c r="C12" s="514"/>
      <c r="D12" s="527">
        <v>0.01</v>
      </c>
      <c r="E12" s="494"/>
      <c r="F12" s="514"/>
    </row>
    <row r="13" spans="1:6" ht="30" customHeight="1" x14ac:dyDescent="0.25">
      <c r="A13" s="518" t="s">
        <v>18</v>
      </c>
      <c r="B13" s="519" t="s">
        <v>221</v>
      </c>
      <c r="C13" s="525"/>
      <c r="D13" s="526"/>
      <c r="E13" s="523"/>
      <c r="F13" s="525"/>
    </row>
    <row r="14" spans="1:6" s="490" customFormat="1" ht="40.5" customHeight="1" x14ac:dyDescent="0.25">
      <c r="A14" s="500"/>
      <c r="B14" s="347" t="s">
        <v>834</v>
      </c>
      <c r="C14" s="146">
        <v>17</v>
      </c>
      <c r="D14" s="475">
        <v>0.01</v>
      </c>
      <c r="E14" s="465" t="s">
        <v>726</v>
      </c>
      <c r="F14" s="559"/>
    </row>
    <row r="15" spans="1:6" s="490" customFormat="1" ht="40.5" customHeight="1" x14ac:dyDescent="0.25">
      <c r="A15" s="500"/>
      <c r="B15" s="347" t="s">
        <v>835</v>
      </c>
      <c r="C15" s="146">
        <v>2</v>
      </c>
      <c r="D15" s="475">
        <v>0.01</v>
      </c>
      <c r="E15" s="473" t="s">
        <v>727</v>
      </c>
      <c r="F15" s="559"/>
    </row>
    <row r="16" spans="1:6" s="490" customFormat="1" ht="40.5" customHeight="1" x14ac:dyDescent="0.25">
      <c r="A16" s="500"/>
      <c r="B16" s="347" t="s">
        <v>836</v>
      </c>
      <c r="C16" s="146">
        <v>12</v>
      </c>
      <c r="D16" s="475">
        <v>0.01</v>
      </c>
      <c r="E16" s="473"/>
      <c r="F16" s="559"/>
    </row>
    <row r="17" spans="1:6" s="490" customFormat="1" ht="40.5" customHeight="1" x14ac:dyDescent="0.25">
      <c r="A17" s="500"/>
      <c r="B17" s="347" t="s">
        <v>837</v>
      </c>
      <c r="C17" s="146">
        <v>18</v>
      </c>
      <c r="D17" s="475">
        <v>0.01</v>
      </c>
      <c r="E17" s="465" t="s">
        <v>726</v>
      </c>
      <c r="F17" s="559"/>
    </row>
    <row r="18" spans="1:6" s="490" customFormat="1" ht="40.5" customHeight="1" x14ac:dyDescent="0.25">
      <c r="A18" s="500"/>
      <c r="B18" s="347" t="s">
        <v>838</v>
      </c>
      <c r="C18" s="146">
        <v>3</v>
      </c>
      <c r="D18" s="475">
        <v>0.01</v>
      </c>
      <c r="E18" s="473" t="s">
        <v>728</v>
      </c>
      <c r="F18" s="559"/>
    </row>
    <row r="19" spans="1:6" ht="27" customHeight="1" x14ac:dyDescent="0.25">
      <c r="A19" s="521" t="s">
        <v>19</v>
      </c>
      <c r="B19" s="519" t="s">
        <v>222</v>
      </c>
      <c r="C19" s="528"/>
      <c r="D19" s="528"/>
      <c r="E19" s="523"/>
      <c r="F19" s="525"/>
    </row>
    <row r="20" spans="1:6" s="490" customFormat="1" ht="42" customHeight="1" x14ac:dyDescent="0.25">
      <c r="A20" s="500"/>
      <c r="B20" s="499" t="s">
        <v>839</v>
      </c>
      <c r="C20" s="146">
        <v>3</v>
      </c>
      <c r="D20" s="527">
        <v>0.02</v>
      </c>
      <c r="E20" s="477" t="s">
        <v>730</v>
      </c>
      <c r="F20" s="559"/>
    </row>
    <row r="21" spans="1:6" s="490" customFormat="1" ht="33" customHeight="1" x14ac:dyDescent="0.25">
      <c r="A21" s="500"/>
      <c r="B21" s="499" t="s">
        <v>840</v>
      </c>
      <c r="C21" s="146">
        <v>1</v>
      </c>
      <c r="D21" s="527">
        <v>0.01</v>
      </c>
      <c r="E21" s="473" t="s">
        <v>731</v>
      </c>
      <c r="F21" s="559"/>
    </row>
    <row r="22" spans="1:6" s="490" customFormat="1" ht="39.75" customHeight="1" x14ac:dyDescent="0.25">
      <c r="A22" s="500"/>
      <c r="B22" s="499" t="s">
        <v>841</v>
      </c>
      <c r="C22" s="146">
        <v>1</v>
      </c>
      <c r="D22" s="527">
        <v>0.02</v>
      </c>
      <c r="E22" s="473" t="s">
        <v>732</v>
      </c>
      <c r="F22" s="559"/>
    </row>
    <row r="23" spans="1:6" s="490" customFormat="1" ht="28.5" customHeight="1" x14ac:dyDescent="0.25">
      <c r="A23" s="500"/>
      <c r="B23" s="499" t="s">
        <v>842</v>
      </c>
      <c r="C23" s="146">
        <v>1</v>
      </c>
      <c r="D23" s="527">
        <v>0.01</v>
      </c>
      <c r="E23" s="473" t="s">
        <v>733</v>
      </c>
      <c r="F23" s="559"/>
    </row>
    <row r="24" spans="1:6" ht="29.25" customHeight="1" x14ac:dyDescent="0.25">
      <c r="A24" s="521" t="s">
        <v>20</v>
      </c>
      <c r="B24" s="519" t="s">
        <v>223</v>
      </c>
      <c r="C24" s="528"/>
      <c r="D24" s="528"/>
      <c r="E24" s="522"/>
      <c r="F24" s="525"/>
    </row>
    <row r="25" spans="1:6" s="490" customFormat="1" ht="23.25" customHeight="1" x14ac:dyDescent="0.25">
      <c r="A25" s="500"/>
      <c r="B25" s="515" t="s">
        <v>901</v>
      </c>
      <c r="C25" s="529">
        <v>4</v>
      </c>
      <c r="D25" s="530">
        <v>0.01</v>
      </c>
      <c r="E25" s="516"/>
      <c r="F25" s="1052" t="s">
        <v>907</v>
      </c>
    </row>
    <row r="26" spans="1:6" s="490" customFormat="1" ht="39.75" customHeight="1" x14ac:dyDescent="0.25">
      <c r="A26" s="500"/>
      <c r="B26" s="517" t="s">
        <v>902</v>
      </c>
      <c r="C26" s="529">
        <v>6</v>
      </c>
      <c r="D26" s="531">
        <v>0.01</v>
      </c>
      <c r="E26" s="516"/>
      <c r="F26" s="1054"/>
    </row>
    <row r="27" spans="1:6" s="490" customFormat="1" ht="56.25" x14ac:dyDescent="0.25">
      <c r="A27" s="500"/>
      <c r="B27" s="515" t="s">
        <v>903</v>
      </c>
      <c r="C27" s="532">
        <v>3</v>
      </c>
      <c r="D27" s="533">
        <v>0.01</v>
      </c>
      <c r="E27" s="516"/>
      <c r="F27" s="1054"/>
    </row>
    <row r="28" spans="1:6" s="490" customFormat="1" ht="93.75" x14ac:dyDescent="0.25">
      <c r="A28" s="500"/>
      <c r="B28" s="515" t="s">
        <v>904</v>
      </c>
      <c r="C28" s="532">
        <v>5</v>
      </c>
      <c r="D28" s="534">
        <v>0.01</v>
      </c>
      <c r="E28" s="516" t="s">
        <v>807</v>
      </c>
      <c r="F28" s="1054"/>
    </row>
    <row r="29" spans="1:6" s="490" customFormat="1" ht="56.25" x14ac:dyDescent="0.25">
      <c r="A29" s="500"/>
      <c r="B29" s="517" t="s">
        <v>905</v>
      </c>
      <c r="C29" s="532">
        <v>4</v>
      </c>
      <c r="D29" s="534">
        <v>0.01</v>
      </c>
      <c r="E29" s="516" t="s">
        <v>808</v>
      </c>
      <c r="F29" s="1054"/>
    </row>
    <row r="30" spans="1:6" s="490" customFormat="1" ht="27" customHeight="1" x14ac:dyDescent="0.25">
      <c r="A30" s="500"/>
      <c r="B30" s="515" t="s">
        <v>906</v>
      </c>
      <c r="C30" s="532">
        <v>3</v>
      </c>
      <c r="D30" s="534">
        <v>0.01</v>
      </c>
      <c r="E30" s="516"/>
      <c r="F30" s="1053"/>
    </row>
    <row r="31" spans="1:6" s="490" customFormat="1" ht="75" x14ac:dyDescent="0.25">
      <c r="A31" s="500"/>
      <c r="B31" s="499" t="s">
        <v>843</v>
      </c>
      <c r="C31" s="535">
        <v>5</v>
      </c>
      <c r="D31" s="113">
        <v>0.02</v>
      </c>
      <c r="E31" s="479" t="s">
        <v>809</v>
      </c>
      <c r="F31" s="560"/>
    </row>
    <row r="32" spans="1:6" s="490" customFormat="1" ht="57" customHeight="1" x14ac:dyDescent="0.25">
      <c r="A32" s="500"/>
      <c r="B32" s="499" t="s">
        <v>844</v>
      </c>
      <c r="C32" s="535">
        <v>4</v>
      </c>
      <c r="D32" s="113">
        <v>0.01</v>
      </c>
      <c r="E32" s="479"/>
      <c r="F32" s="560"/>
    </row>
    <row r="33" spans="1:6" s="490" customFormat="1" ht="54.75" customHeight="1" x14ac:dyDescent="0.25">
      <c r="A33" s="500"/>
      <c r="B33" s="499" t="s">
        <v>845</v>
      </c>
      <c r="C33" s="535">
        <v>5</v>
      </c>
      <c r="D33" s="113">
        <v>0.01</v>
      </c>
      <c r="E33" s="479"/>
      <c r="F33" s="560"/>
    </row>
    <row r="34" spans="1:6" s="490" customFormat="1" ht="97.5" customHeight="1" x14ac:dyDescent="0.25">
      <c r="A34" s="500"/>
      <c r="B34" s="499" t="s">
        <v>846</v>
      </c>
      <c r="C34" s="535">
        <v>4</v>
      </c>
      <c r="D34" s="113">
        <v>0.01</v>
      </c>
      <c r="E34" s="479"/>
      <c r="F34" s="560"/>
    </row>
    <row r="35" spans="1:6" s="490" customFormat="1" ht="83.25" customHeight="1" x14ac:dyDescent="0.25">
      <c r="A35" s="500"/>
      <c r="B35" s="499" t="s">
        <v>847</v>
      </c>
      <c r="C35" s="535">
        <v>3</v>
      </c>
      <c r="D35" s="113">
        <v>0.01</v>
      </c>
      <c r="E35" s="479"/>
      <c r="F35" s="560"/>
    </row>
    <row r="36" spans="1:6" s="490" customFormat="1" ht="75" x14ac:dyDescent="0.25">
      <c r="A36" s="500"/>
      <c r="B36" s="499" t="s">
        <v>848</v>
      </c>
      <c r="C36" s="535">
        <v>4</v>
      </c>
      <c r="D36" s="113">
        <v>0.02</v>
      </c>
      <c r="E36" s="479"/>
      <c r="F36" s="560"/>
    </row>
    <row r="37" spans="1:6" s="490" customFormat="1" ht="61.5" customHeight="1" x14ac:dyDescent="0.25">
      <c r="A37" s="500"/>
      <c r="B37" s="503" t="s">
        <v>849</v>
      </c>
      <c r="C37" s="535">
        <v>3</v>
      </c>
      <c r="D37" s="113">
        <v>0.01</v>
      </c>
      <c r="E37" s="479"/>
      <c r="F37" s="560"/>
    </row>
    <row r="38" spans="1:6" ht="28.5" customHeight="1" x14ac:dyDescent="0.25">
      <c r="A38" s="518" t="s">
        <v>21</v>
      </c>
      <c r="B38" s="519" t="s">
        <v>224</v>
      </c>
      <c r="C38" s="525"/>
      <c r="D38" s="525"/>
      <c r="E38" s="520"/>
      <c r="F38" s="525"/>
    </row>
    <row r="39" spans="1:6" s="490" customFormat="1" ht="45" customHeight="1" x14ac:dyDescent="0.25">
      <c r="A39" s="500"/>
      <c r="B39" s="499" t="s">
        <v>850</v>
      </c>
      <c r="C39" s="499"/>
      <c r="D39" s="474">
        <v>0.02</v>
      </c>
      <c r="E39" s="472"/>
      <c r="F39" s="559"/>
    </row>
    <row r="40" spans="1:6" s="490" customFormat="1" ht="42" customHeight="1" x14ac:dyDescent="0.25">
      <c r="A40" s="500"/>
      <c r="B40" s="499" t="s">
        <v>851</v>
      </c>
      <c r="C40" s="499"/>
      <c r="D40" s="474">
        <v>0.02</v>
      </c>
      <c r="E40" s="472"/>
      <c r="F40" s="559"/>
    </row>
    <row r="41" spans="1:6" s="490" customFormat="1" ht="56.25" x14ac:dyDescent="0.25">
      <c r="A41" s="500"/>
      <c r="B41" s="499" t="s">
        <v>852</v>
      </c>
      <c r="C41" s="499"/>
      <c r="D41" s="474">
        <v>0.02</v>
      </c>
      <c r="E41" s="472"/>
      <c r="F41" s="559"/>
    </row>
    <row r="42" spans="1:6" s="490" customFormat="1" ht="32.25" customHeight="1" x14ac:dyDescent="0.25">
      <c r="A42" s="500"/>
      <c r="B42" s="499" t="s">
        <v>853</v>
      </c>
      <c r="C42" s="499"/>
      <c r="D42" s="474">
        <v>0.01</v>
      </c>
      <c r="E42" s="472"/>
      <c r="F42" s="559"/>
    </row>
    <row r="43" spans="1:6" ht="33.75" customHeight="1" x14ac:dyDescent="0.25">
      <c r="A43" s="518" t="s">
        <v>22</v>
      </c>
      <c r="B43" s="519" t="s">
        <v>225</v>
      </c>
      <c r="C43" s="525"/>
      <c r="D43" s="525"/>
      <c r="E43" s="520"/>
      <c r="F43" s="525"/>
    </row>
    <row r="44" spans="1:6" s="490" customFormat="1" ht="54.75" customHeight="1" x14ac:dyDescent="0.25">
      <c r="A44" s="500"/>
      <c r="B44" s="347" t="s">
        <v>854</v>
      </c>
      <c r="C44" s="536">
        <v>16</v>
      </c>
      <c r="D44" s="554">
        <v>0.03</v>
      </c>
      <c r="E44" s="495" t="s">
        <v>590</v>
      </c>
      <c r="F44" s="555" t="s">
        <v>908</v>
      </c>
    </row>
    <row r="45" spans="1:6" s="490" customFormat="1" ht="39.75" customHeight="1" x14ac:dyDescent="0.25">
      <c r="A45" s="500"/>
      <c r="B45" s="499" t="s">
        <v>855</v>
      </c>
      <c r="C45" s="536">
        <v>3</v>
      </c>
      <c r="D45" s="537">
        <v>0.02</v>
      </c>
      <c r="E45" s="495" t="s">
        <v>738</v>
      </c>
      <c r="F45" s="559"/>
    </row>
    <row r="46" spans="1:6" s="490" customFormat="1" ht="42" customHeight="1" x14ac:dyDescent="0.25">
      <c r="A46" s="500"/>
      <c r="B46" s="499" t="s">
        <v>856</v>
      </c>
      <c r="C46" s="536">
        <v>15</v>
      </c>
      <c r="D46" s="537">
        <v>0.02</v>
      </c>
      <c r="E46" s="495" t="s">
        <v>739</v>
      </c>
      <c r="F46" s="559"/>
    </row>
    <row r="47" spans="1:6" s="490" customFormat="1" ht="36.75" customHeight="1" x14ac:dyDescent="0.25">
      <c r="A47" s="500"/>
      <c r="B47" s="503" t="s">
        <v>857</v>
      </c>
      <c r="C47" s="536">
        <v>4</v>
      </c>
      <c r="D47" s="554">
        <v>0.03</v>
      </c>
      <c r="E47" s="495" t="s">
        <v>740</v>
      </c>
      <c r="F47" s="559"/>
    </row>
    <row r="48" spans="1:6" s="490" customFormat="1" ht="45.75" customHeight="1" x14ac:dyDescent="0.25">
      <c r="A48" s="500"/>
      <c r="B48" s="499" t="s">
        <v>858</v>
      </c>
      <c r="C48" s="146">
        <v>1</v>
      </c>
      <c r="D48" s="475">
        <v>0.02</v>
      </c>
      <c r="E48" s="495" t="s">
        <v>741</v>
      </c>
      <c r="F48" s="559"/>
    </row>
    <row r="49" spans="1:6" s="490" customFormat="1" ht="47.25" customHeight="1" x14ac:dyDescent="0.25">
      <c r="A49" s="500"/>
      <c r="B49" s="499" t="s">
        <v>859</v>
      </c>
      <c r="C49" s="146">
        <v>10</v>
      </c>
      <c r="D49" s="527">
        <v>0.02</v>
      </c>
      <c r="E49" s="495" t="s">
        <v>742</v>
      </c>
      <c r="F49" s="559"/>
    </row>
    <row r="50" spans="1:6" s="490" customFormat="1" ht="40.5" customHeight="1" x14ac:dyDescent="0.25">
      <c r="A50" s="500"/>
      <c r="B50" s="499" t="s">
        <v>860</v>
      </c>
      <c r="C50" s="146">
        <v>4</v>
      </c>
      <c r="D50" s="527">
        <v>0.02</v>
      </c>
      <c r="E50" s="495" t="s">
        <v>743</v>
      </c>
      <c r="F50" s="559"/>
    </row>
    <row r="51" spans="1:6" ht="33.75" customHeight="1" x14ac:dyDescent="0.25">
      <c r="A51" s="501" t="s">
        <v>23</v>
      </c>
      <c r="B51" s="519" t="s">
        <v>226</v>
      </c>
      <c r="C51" s="525"/>
      <c r="D51" s="525"/>
      <c r="E51" s="524"/>
      <c r="F51" s="525"/>
    </row>
    <row r="52" spans="1:6" s="490" customFormat="1" ht="45" x14ac:dyDescent="0.25">
      <c r="A52" s="500"/>
      <c r="B52" s="499" t="s">
        <v>861</v>
      </c>
      <c r="C52" s="146"/>
      <c r="D52" s="527">
        <v>0.02</v>
      </c>
      <c r="E52" s="478" t="s">
        <v>744</v>
      </c>
      <c r="F52" s="559"/>
    </row>
    <row r="53" spans="1:6" s="490" customFormat="1" ht="37.5" x14ac:dyDescent="0.25">
      <c r="A53" s="500"/>
      <c r="B53" s="517" t="s">
        <v>910</v>
      </c>
      <c r="C53" s="557"/>
      <c r="D53" s="533">
        <v>0.01</v>
      </c>
      <c r="E53" s="515" t="s">
        <v>538</v>
      </c>
      <c r="F53" s="1052" t="s">
        <v>909</v>
      </c>
    </row>
    <row r="54" spans="1:6" s="490" customFormat="1" ht="37.5" x14ac:dyDescent="0.25">
      <c r="A54" s="500"/>
      <c r="B54" s="517" t="s">
        <v>911</v>
      </c>
      <c r="C54" s="557"/>
      <c r="D54" s="533">
        <v>0.02</v>
      </c>
      <c r="E54" s="515" t="s">
        <v>747</v>
      </c>
      <c r="F54" s="1054"/>
    </row>
    <row r="55" spans="1:6" s="490" customFormat="1" ht="37.5" x14ac:dyDescent="0.25">
      <c r="A55" s="500"/>
      <c r="B55" s="517" t="s">
        <v>912</v>
      </c>
      <c r="C55" s="557"/>
      <c r="D55" s="533">
        <v>0.02</v>
      </c>
      <c r="E55" s="515" t="s">
        <v>86</v>
      </c>
      <c r="F55" s="1053"/>
    </row>
    <row r="56" spans="1:6" ht="30" customHeight="1" x14ac:dyDescent="0.25">
      <c r="A56" s="521" t="s">
        <v>24</v>
      </c>
      <c r="B56" s="519" t="s">
        <v>227</v>
      </c>
      <c r="C56" s="528"/>
      <c r="D56" s="528"/>
      <c r="E56" s="524"/>
      <c r="F56" s="525"/>
    </row>
    <row r="57" spans="1:6" s="490" customFormat="1" ht="36.75" customHeight="1" x14ac:dyDescent="0.25">
      <c r="A57" s="500"/>
      <c r="B57" s="517" t="s">
        <v>913</v>
      </c>
      <c r="C57" s="556">
        <v>5</v>
      </c>
      <c r="D57" s="533">
        <v>0.01</v>
      </c>
      <c r="E57" s="515" t="s">
        <v>752</v>
      </c>
      <c r="F57" s="1052" t="s">
        <v>918</v>
      </c>
    </row>
    <row r="58" spans="1:6" s="490" customFormat="1" ht="42.75" customHeight="1" x14ac:dyDescent="0.25">
      <c r="A58" s="500"/>
      <c r="B58" s="517" t="s">
        <v>914</v>
      </c>
      <c r="C58" s="556">
        <v>2</v>
      </c>
      <c r="D58" s="533">
        <v>0.02</v>
      </c>
      <c r="E58" s="515" t="s">
        <v>816</v>
      </c>
      <c r="F58" s="1053"/>
    </row>
    <row r="59" spans="1:6" s="490" customFormat="1" ht="41.25" customHeight="1" x14ac:dyDescent="0.25">
      <c r="A59" s="500"/>
      <c r="B59" s="499" t="s">
        <v>862</v>
      </c>
      <c r="C59" s="536">
        <v>1</v>
      </c>
      <c r="D59" s="538">
        <v>0.02</v>
      </c>
      <c r="E59" s="478" t="s">
        <v>757</v>
      </c>
      <c r="F59" s="559"/>
    </row>
    <row r="60" spans="1:6" s="490" customFormat="1" ht="54" customHeight="1" x14ac:dyDescent="0.25">
      <c r="A60" s="500"/>
      <c r="B60" s="517" t="s">
        <v>915</v>
      </c>
      <c r="C60" s="556">
        <v>6</v>
      </c>
      <c r="D60" s="533">
        <v>0.02</v>
      </c>
      <c r="E60" s="515" t="s">
        <v>759</v>
      </c>
      <c r="F60" s="1052" t="s">
        <v>919</v>
      </c>
    </row>
    <row r="61" spans="1:6" s="490" customFormat="1" ht="32.25" customHeight="1" x14ac:dyDescent="0.25">
      <c r="A61" s="500"/>
      <c r="B61" s="517" t="s">
        <v>916</v>
      </c>
      <c r="C61" s="556">
        <v>5</v>
      </c>
      <c r="D61" s="533">
        <v>0.02</v>
      </c>
      <c r="E61" s="515" t="s">
        <v>761</v>
      </c>
      <c r="F61" s="1054"/>
    </row>
    <row r="62" spans="1:6" s="490" customFormat="1" ht="45" customHeight="1" x14ac:dyDescent="0.25">
      <c r="A62" s="500"/>
      <c r="B62" s="517" t="s">
        <v>917</v>
      </c>
      <c r="C62" s="556">
        <v>2</v>
      </c>
      <c r="D62" s="533">
        <v>0.01</v>
      </c>
      <c r="E62" s="515" t="s">
        <v>763</v>
      </c>
      <c r="F62" s="1053"/>
    </row>
    <row r="63" spans="1:6" ht="33.75" customHeight="1" x14ac:dyDescent="0.25">
      <c r="A63" s="518" t="s">
        <v>25</v>
      </c>
      <c r="B63" s="519" t="s">
        <v>228</v>
      </c>
      <c r="C63" s="525"/>
      <c r="D63" s="525"/>
      <c r="E63" s="524"/>
      <c r="F63" s="525"/>
    </row>
    <row r="64" spans="1:6" s="469" customFormat="1" ht="60.75" customHeight="1" x14ac:dyDescent="0.25">
      <c r="A64" s="500"/>
      <c r="B64" s="499" t="s">
        <v>863</v>
      </c>
      <c r="C64" s="536">
        <v>2</v>
      </c>
      <c r="D64" s="539">
        <v>0.02</v>
      </c>
      <c r="E64" s="478" t="s">
        <v>767</v>
      </c>
      <c r="F64" s="560"/>
    </row>
    <row r="65" spans="1:6" s="490" customFormat="1" ht="48" customHeight="1" x14ac:dyDescent="0.25">
      <c r="A65" s="500"/>
      <c r="B65" s="499" t="s">
        <v>864</v>
      </c>
      <c r="C65" s="536">
        <v>2</v>
      </c>
      <c r="D65" s="539">
        <v>0.01</v>
      </c>
      <c r="E65" s="478" t="s">
        <v>770</v>
      </c>
      <c r="F65" s="559"/>
    </row>
    <row r="66" spans="1:6" s="490" customFormat="1" ht="39.75" customHeight="1" x14ac:dyDescent="0.25">
      <c r="A66" s="500"/>
      <c r="B66" s="517" t="s">
        <v>933</v>
      </c>
      <c r="C66" s="556">
        <v>1</v>
      </c>
      <c r="D66" s="533">
        <v>0.01</v>
      </c>
      <c r="E66" s="515" t="s">
        <v>772</v>
      </c>
      <c r="F66" s="1052" t="s">
        <v>939</v>
      </c>
    </row>
    <row r="67" spans="1:6" s="490" customFormat="1" ht="35.25" customHeight="1" x14ac:dyDescent="0.25">
      <c r="A67" s="500"/>
      <c r="B67" s="517" t="s">
        <v>934</v>
      </c>
      <c r="C67" s="556">
        <v>1</v>
      </c>
      <c r="D67" s="533">
        <v>0.01</v>
      </c>
      <c r="E67" s="515" t="s">
        <v>938</v>
      </c>
      <c r="F67" s="1054"/>
    </row>
    <row r="68" spans="1:6" s="490" customFormat="1" ht="44.25" customHeight="1" x14ac:dyDescent="0.25">
      <c r="A68" s="500"/>
      <c r="B68" s="517" t="s">
        <v>935</v>
      </c>
      <c r="C68" s="556">
        <v>2</v>
      </c>
      <c r="D68" s="533">
        <v>0.01</v>
      </c>
      <c r="E68" s="515" t="s">
        <v>773</v>
      </c>
      <c r="F68" s="1054"/>
    </row>
    <row r="69" spans="1:6" s="490" customFormat="1" ht="42.75" customHeight="1" x14ac:dyDescent="0.25">
      <c r="A69" s="500"/>
      <c r="B69" s="517" t="s">
        <v>936</v>
      </c>
      <c r="C69" s="556">
        <v>2</v>
      </c>
      <c r="D69" s="533">
        <v>0.01</v>
      </c>
      <c r="E69" s="515" t="s">
        <v>776</v>
      </c>
      <c r="F69" s="1054"/>
    </row>
    <row r="70" spans="1:6" s="490" customFormat="1" ht="45" customHeight="1" x14ac:dyDescent="0.25">
      <c r="A70" s="500"/>
      <c r="B70" s="517" t="s">
        <v>937</v>
      </c>
      <c r="C70" s="556">
        <v>1</v>
      </c>
      <c r="D70" s="533">
        <v>0.01</v>
      </c>
      <c r="E70" s="515" t="s">
        <v>777</v>
      </c>
      <c r="F70" s="1053"/>
    </row>
    <row r="71" spans="1:6" ht="27" customHeight="1" x14ac:dyDescent="0.25">
      <c r="A71" s="521" t="s">
        <v>26</v>
      </c>
      <c r="B71" s="519" t="s">
        <v>812</v>
      </c>
      <c r="C71" s="528"/>
      <c r="D71" s="528"/>
      <c r="E71" s="524"/>
      <c r="F71" s="525"/>
    </row>
    <row r="72" spans="1:6" s="491" customFormat="1" ht="93.75" x14ac:dyDescent="0.25">
      <c r="A72" s="505"/>
      <c r="B72" s="306" t="s">
        <v>865</v>
      </c>
      <c r="C72" s="505">
        <v>3</v>
      </c>
      <c r="D72" s="245">
        <v>0.01</v>
      </c>
      <c r="E72" s="510" t="s">
        <v>608</v>
      </c>
      <c r="F72" s="561"/>
    </row>
    <row r="73" spans="1:6" s="492" customFormat="1" ht="51.75" hidden="1" customHeight="1" x14ac:dyDescent="0.25">
      <c r="A73" s="506"/>
      <c r="B73" s="507" t="s">
        <v>861</v>
      </c>
      <c r="C73" s="540"/>
      <c r="D73" s="541">
        <v>0.02</v>
      </c>
      <c r="E73" s="542"/>
      <c r="F73" s="562"/>
    </row>
    <row r="74" spans="1:6" s="492" customFormat="1" ht="36.75" hidden="1" customHeight="1" x14ac:dyDescent="0.25">
      <c r="A74" s="506"/>
      <c r="B74" s="508" t="s">
        <v>565</v>
      </c>
      <c r="C74" s="540"/>
      <c r="D74" s="542"/>
      <c r="E74" s="542"/>
      <c r="F74" s="562"/>
    </row>
    <row r="75" spans="1:6" s="492" customFormat="1" ht="36.75" hidden="1" customHeight="1" x14ac:dyDescent="0.25">
      <c r="A75" s="506"/>
      <c r="B75" s="509" t="s">
        <v>566</v>
      </c>
      <c r="C75" s="540"/>
      <c r="D75" s="541">
        <v>0.01</v>
      </c>
      <c r="E75" s="542"/>
      <c r="F75" s="562"/>
    </row>
    <row r="76" spans="1:6" s="492" customFormat="1" ht="36.75" hidden="1" customHeight="1" x14ac:dyDescent="0.25">
      <c r="A76" s="506"/>
      <c r="B76" s="509" t="s">
        <v>567</v>
      </c>
      <c r="C76" s="540"/>
      <c r="D76" s="542" t="s">
        <v>568</v>
      </c>
      <c r="E76" s="542"/>
      <c r="F76" s="562"/>
    </row>
    <row r="77" spans="1:6" s="492" customFormat="1" ht="36.75" hidden="1" customHeight="1" x14ac:dyDescent="0.25">
      <c r="A77" s="506"/>
      <c r="B77" s="509" t="s">
        <v>569</v>
      </c>
      <c r="C77" s="540"/>
      <c r="D77" s="543">
        <v>2.5000000000000001E-2</v>
      </c>
      <c r="E77" s="542"/>
      <c r="F77" s="562"/>
    </row>
    <row r="78" spans="1:6" s="492" customFormat="1" ht="36.75" hidden="1" customHeight="1" x14ac:dyDescent="0.25">
      <c r="A78" s="506"/>
      <c r="B78" s="509" t="s">
        <v>570</v>
      </c>
      <c r="C78" s="540"/>
      <c r="D78" s="543">
        <v>3.5000000000000003E-2</v>
      </c>
      <c r="E78" s="542"/>
      <c r="F78" s="562"/>
    </row>
    <row r="79" spans="1:6" s="492" customFormat="1" ht="36.75" hidden="1" customHeight="1" x14ac:dyDescent="0.25">
      <c r="A79" s="506"/>
      <c r="B79" s="509" t="s">
        <v>571</v>
      </c>
      <c r="C79" s="540"/>
      <c r="D79" s="544">
        <v>0.05</v>
      </c>
      <c r="E79" s="542"/>
      <c r="F79" s="562"/>
    </row>
    <row r="80" spans="1:6" s="492" customFormat="1" ht="74.25" hidden="1" customHeight="1" x14ac:dyDescent="0.25">
      <c r="A80" s="506"/>
      <c r="B80" s="507" t="s">
        <v>866</v>
      </c>
      <c r="C80" s="545"/>
      <c r="D80" s="245">
        <v>0.02</v>
      </c>
      <c r="E80" s="570"/>
      <c r="F80" s="562"/>
    </row>
    <row r="81" spans="1:6" s="492" customFormat="1" ht="44.25" hidden="1" customHeight="1" x14ac:dyDescent="0.25">
      <c r="A81" s="506"/>
      <c r="B81" s="507" t="s">
        <v>867</v>
      </c>
      <c r="C81" s="545"/>
      <c r="D81" s="541">
        <v>0.02</v>
      </c>
      <c r="E81" s="570"/>
      <c r="F81" s="562"/>
    </row>
    <row r="82" spans="1:6" s="492" customFormat="1" ht="93.75" x14ac:dyDescent="0.25">
      <c r="A82" s="506"/>
      <c r="B82" s="507" t="s">
        <v>868</v>
      </c>
      <c r="C82" s="545">
        <v>2</v>
      </c>
      <c r="D82" s="541">
        <v>0.01</v>
      </c>
      <c r="E82" s="570" t="s">
        <v>940</v>
      </c>
      <c r="F82" s="562"/>
    </row>
    <row r="83" spans="1:6" s="492" customFormat="1" ht="62.25" hidden="1" customHeight="1" x14ac:dyDescent="0.25">
      <c r="A83" s="506"/>
      <c r="B83" s="508" t="s">
        <v>869</v>
      </c>
      <c r="C83" s="545"/>
      <c r="D83" s="541">
        <v>0.02</v>
      </c>
      <c r="E83" s="570"/>
      <c r="F83" s="562"/>
    </row>
    <row r="84" spans="1:6" s="492" customFormat="1" ht="48.2" hidden="1" customHeight="1" x14ac:dyDescent="0.25">
      <c r="A84" s="506"/>
      <c r="B84" s="507" t="s">
        <v>870</v>
      </c>
      <c r="C84" s="545"/>
      <c r="D84" s="541">
        <v>0.02</v>
      </c>
      <c r="E84" s="570"/>
      <c r="F84" s="562"/>
    </row>
    <row r="85" spans="1:6" s="492" customFormat="1" ht="44.25" hidden="1" customHeight="1" x14ac:dyDescent="0.25">
      <c r="A85" s="506"/>
      <c r="B85" s="507" t="s">
        <v>871</v>
      </c>
      <c r="C85" s="545"/>
      <c r="D85" s="541">
        <v>0.02</v>
      </c>
      <c r="E85" s="570"/>
      <c r="F85" s="562"/>
    </row>
    <row r="86" spans="1:6" s="492" customFormat="1" ht="37.5" customHeight="1" x14ac:dyDescent="0.25">
      <c r="A86" s="506"/>
      <c r="B86" s="508" t="s">
        <v>872</v>
      </c>
      <c r="C86" s="545">
        <v>3</v>
      </c>
      <c r="D86" s="245">
        <v>0.02</v>
      </c>
      <c r="E86" s="570" t="s">
        <v>609</v>
      </c>
      <c r="F86" s="562"/>
    </row>
    <row r="87" spans="1:6" s="492" customFormat="1" ht="37.5" customHeight="1" x14ac:dyDescent="0.25">
      <c r="A87" s="506"/>
      <c r="B87" s="508" t="s">
        <v>873</v>
      </c>
      <c r="C87" s="545">
        <v>1</v>
      </c>
      <c r="D87" s="245">
        <v>0.02</v>
      </c>
      <c r="E87" s="570" t="s">
        <v>779</v>
      </c>
      <c r="F87" s="562"/>
    </row>
    <row r="88" spans="1:6" s="492" customFormat="1" ht="37.5" customHeight="1" x14ac:dyDescent="0.25">
      <c r="A88" s="506"/>
      <c r="B88" s="508" t="s">
        <v>874</v>
      </c>
      <c r="C88" s="545">
        <v>3</v>
      </c>
      <c r="D88" s="245">
        <v>0.01</v>
      </c>
      <c r="E88" s="570" t="s">
        <v>609</v>
      </c>
      <c r="F88" s="562"/>
    </row>
    <row r="89" spans="1:6" s="492" customFormat="1" ht="37.5" x14ac:dyDescent="0.25">
      <c r="A89" s="506"/>
      <c r="B89" s="508" t="s">
        <v>875</v>
      </c>
      <c r="C89" s="545">
        <v>5</v>
      </c>
      <c r="D89" s="245">
        <v>0.02</v>
      </c>
      <c r="E89" s="570" t="s">
        <v>780</v>
      </c>
      <c r="F89" s="562"/>
    </row>
    <row r="90" spans="1:6" ht="27" customHeight="1" x14ac:dyDescent="0.25">
      <c r="A90" s="521" t="s">
        <v>27</v>
      </c>
      <c r="B90" s="519" t="s">
        <v>229</v>
      </c>
      <c r="C90" s="525"/>
      <c r="D90" s="525"/>
      <c r="E90" s="524"/>
      <c r="F90" s="525"/>
    </row>
    <row r="91" spans="1:6" s="490" customFormat="1" ht="37.5" customHeight="1" x14ac:dyDescent="0.25">
      <c r="A91" s="500"/>
      <c r="B91" s="499" t="s">
        <v>876</v>
      </c>
      <c r="C91" s="146">
        <v>3</v>
      </c>
      <c r="D91" s="474">
        <v>0.02</v>
      </c>
      <c r="E91" s="476"/>
      <c r="F91" s="559"/>
    </row>
    <row r="92" spans="1:6" s="490" customFormat="1" ht="56.25" x14ac:dyDescent="0.25">
      <c r="A92" s="500"/>
      <c r="B92" s="499" t="s">
        <v>877</v>
      </c>
      <c r="C92" s="146">
        <v>3</v>
      </c>
      <c r="D92" s="474">
        <v>0.02</v>
      </c>
      <c r="E92" s="476"/>
      <c r="F92" s="559"/>
    </row>
    <row r="93" spans="1:6" s="490" customFormat="1" ht="45.75" customHeight="1" x14ac:dyDescent="0.25">
      <c r="A93" s="500"/>
      <c r="B93" s="499" t="s">
        <v>878</v>
      </c>
      <c r="C93" s="146">
        <v>3</v>
      </c>
      <c r="D93" s="474">
        <v>0.02</v>
      </c>
      <c r="E93" s="476"/>
      <c r="F93" s="559"/>
    </row>
    <row r="94" spans="1:6" ht="30.75" customHeight="1" x14ac:dyDescent="0.25">
      <c r="A94" s="518" t="s">
        <v>28</v>
      </c>
      <c r="B94" s="519" t="s">
        <v>230</v>
      </c>
      <c r="C94" s="525"/>
      <c r="D94" s="525"/>
      <c r="E94" s="520"/>
      <c r="F94" s="525"/>
    </row>
    <row r="95" spans="1:6" s="490" customFormat="1" ht="38.25" customHeight="1" x14ac:dyDescent="0.25">
      <c r="A95" s="500"/>
      <c r="B95" s="499" t="s">
        <v>879</v>
      </c>
      <c r="C95" s="536">
        <v>1</v>
      </c>
      <c r="D95" s="537">
        <v>0.01</v>
      </c>
      <c r="E95" s="571" t="s">
        <v>102</v>
      </c>
      <c r="F95" s="559"/>
    </row>
    <row r="96" spans="1:6" s="490" customFormat="1" ht="38.25" customHeight="1" x14ac:dyDescent="0.25">
      <c r="A96" s="500"/>
      <c r="B96" s="573" t="s">
        <v>880</v>
      </c>
      <c r="C96" s="574">
        <v>1</v>
      </c>
      <c r="D96" s="575">
        <v>0.01</v>
      </c>
      <c r="E96" s="576" t="s">
        <v>102</v>
      </c>
      <c r="F96" s="577" t="s">
        <v>941</v>
      </c>
    </row>
    <row r="97" spans="1:6" s="490" customFormat="1" ht="46.5" customHeight="1" x14ac:dyDescent="0.25">
      <c r="A97" s="500"/>
      <c r="B97" s="499" t="s">
        <v>881</v>
      </c>
      <c r="C97" s="546">
        <v>1</v>
      </c>
      <c r="D97" s="547">
        <v>0.01</v>
      </c>
      <c r="E97" s="572" t="s">
        <v>102</v>
      </c>
      <c r="F97" s="559"/>
    </row>
    <row r="98" spans="1:6" ht="28.5" customHeight="1" x14ac:dyDescent="0.25">
      <c r="A98" s="521" t="s">
        <v>29</v>
      </c>
      <c r="B98" s="519" t="s">
        <v>231</v>
      </c>
      <c r="C98" s="528"/>
      <c r="D98" s="528"/>
      <c r="E98" s="524"/>
      <c r="F98" s="525"/>
    </row>
    <row r="99" spans="1:6" s="490" customFormat="1" ht="31.5" customHeight="1" x14ac:dyDescent="0.25">
      <c r="A99" s="500"/>
      <c r="B99" s="499" t="s">
        <v>882</v>
      </c>
      <c r="C99" s="146">
        <v>1</v>
      </c>
      <c r="D99" s="527">
        <v>0.01</v>
      </c>
      <c r="E99" s="571" t="s">
        <v>111</v>
      </c>
      <c r="F99" s="559"/>
    </row>
    <row r="100" spans="1:6" s="490" customFormat="1" ht="31.5" customHeight="1" x14ac:dyDescent="0.25">
      <c r="A100" s="500"/>
      <c r="B100" s="499" t="s">
        <v>883</v>
      </c>
      <c r="C100" s="146">
        <v>1</v>
      </c>
      <c r="D100" s="475">
        <v>0.01</v>
      </c>
      <c r="E100" s="571" t="s">
        <v>111</v>
      </c>
      <c r="F100" s="559"/>
    </row>
    <row r="101" spans="1:6" ht="30" customHeight="1" x14ac:dyDescent="0.25">
      <c r="A101" s="518" t="s">
        <v>30</v>
      </c>
      <c r="B101" s="519" t="s">
        <v>232</v>
      </c>
      <c r="C101" s="519"/>
      <c r="D101" s="578"/>
      <c r="E101" s="579"/>
      <c r="F101" s="525"/>
    </row>
    <row r="102" spans="1:6" s="74" customFormat="1" ht="31.5" customHeight="1" x14ac:dyDescent="0.25">
      <c r="A102" s="500"/>
      <c r="B102" s="517" t="s">
        <v>942</v>
      </c>
      <c r="C102" s="556"/>
      <c r="D102" s="533">
        <v>0.02</v>
      </c>
      <c r="E102" s="515"/>
      <c r="F102" s="1052" t="s">
        <v>947</v>
      </c>
    </row>
    <row r="103" spans="1:6" s="74" customFormat="1" ht="31.5" customHeight="1" x14ac:dyDescent="0.25">
      <c r="A103" s="500"/>
      <c r="B103" s="517" t="s">
        <v>943</v>
      </c>
      <c r="C103" s="556"/>
      <c r="D103" s="533">
        <v>0.02</v>
      </c>
      <c r="E103" s="515"/>
      <c r="F103" s="1054"/>
    </row>
    <row r="104" spans="1:6" s="74" customFormat="1" ht="31.5" customHeight="1" x14ac:dyDescent="0.25">
      <c r="A104" s="500"/>
      <c r="B104" s="517" t="s">
        <v>944</v>
      </c>
      <c r="C104" s="556"/>
      <c r="D104" s="533">
        <v>0.01</v>
      </c>
      <c r="E104" s="515"/>
      <c r="F104" s="1054"/>
    </row>
    <row r="105" spans="1:6" s="74" customFormat="1" ht="31.5" customHeight="1" x14ac:dyDescent="0.25">
      <c r="A105" s="500"/>
      <c r="B105" s="517" t="s">
        <v>945</v>
      </c>
      <c r="C105" s="556"/>
      <c r="D105" s="533">
        <v>0.01</v>
      </c>
      <c r="E105" s="515"/>
      <c r="F105" s="1054"/>
    </row>
    <row r="106" spans="1:6" s="74" customFormat="1" ht="31.5" customHeight="1" x14ac:dyDescent="0.25">
      <c r="A106" s="500"/>
      <c r="B106" s="517" t="s">
        <v>946</v>
      </c>
      <c r="C106" s="556"/>
      <c r="D106" s="533">
        <v>0.01</v>
      </c>
      <c r="E106" s="515"/>
      <c r="F106" s="1053"/>
    </row>
    <row r="107" spans="1:6" s="74" customFormat="1" ht="31.5" customHeight="1" x14ac:dyDescent="0.25">
      <c r="A107" s="500"/>
      <c r="B107" s="504" t="s">
        <v>948</v>
      </c>
      <c r="C107" s="566"/>
      <c r="D107" s="551"/>
      <c r="E107" s="567"/>
      <c r="F107" s="1059" t="s">
        <v>931</v>
      </c>
    </row>
    <row r="108" spans="1:6" s="74" customFormat="1" ht="31.5" customHeight="1" x14ac:dyDescent="0.25">
      <c r="A108" s="500"/>
      <c r="B108" s="504" t="s">
        <v>949</v>
      </c>
      <c r="C108" s="566"/>
      <c r="D108" s="551"/>
      <c r="E108" s="567"/>
      <c r="F108" s="1060"/>
    </row>
    <row r="109" spans="1:6" s="74" customFormat="1" ht="31.5" customHeight="1" x14ac:dyDescent="0.25">
      <c r="A109" s="500"/>
      <c r="B109" s="504" t="s">
        <v>950</v>
      </c>
      <c r="C109" s="566"/>
      <c r="D109" s="551"/>
      <c r="E109" s="567"/>
      <c r="F109" s="1061"/>
    </row>
    <row r="110" spans="1:6" ht="29.25" customHeight="1" x14ac:dyDescent="0.25">
      <c r="A110" s="518" t="s">
        <v>31</v>
      </c>
      <c r="B110" s="519" t="s">
        <v>233</v>
      </c>
      <c r="C110" s="519"/>
      <c r="D110" s="519"/>
      <c r="E110" s="579"/>
      <c r="F110" s="525"/>
    </row>
    <row r="111" spans="1:6" s="493" customFormat="1" ht="32.25" customHeight="1" x14ac:dyDescent="0.25">
      <c r="A111" s="505"/>
      <c r="B111" s="306" t="s">
        <v>884</v>
      </c>
      <c r="C111" s="505">
        <v>1</v>
      </c>
      <c r="D111" s="548">
        <v>0.02</v>
      </c>
      <c r="E111" s="467"/>
      <c r="F111" s="563"/>
    </row>
    <row r="112" spans="1:6" s="493" customFormat="1" ht="32.25" customHeight="1" x14ac:dyDescent="0.25">
      <c r="A112" s="505"/>
      <c r="B112" s="306" t="s">
        <v>885</v>
      </c>
      <c r="C112" s="549">
        <v>4</v>
      </c>
      <c r="D112" s="548">
        <v>0.01</v>
      </c>
      <c r="E112" s="467"/>
      <c r="F112" s="563"/>
    </row>
    <row r="113" spans="1:6" s="493" customFormat="1" ht="60.75" customHeight="1" x14ac:dyDescent="0.25">
      <c r="A113" s="505"/>
      <c r="B113" s="517" t="s">
        <v>952</v>
      </c>
      <c r="C113" s="556"/>
      <c r="D113" s="533">
        <v>0.01</v>
      </c>
      <c r="E113" s="515"/>
      <c r="F113" s="555" t="s">
        <v>954</v>
      </c>
    </row>
    <row r="114" spans="1:6" s="493" customFormat="1" ht="41.25" customHeight="1" x14ac:dyDescent="0.25">
      <c r="A114" s="505"/>
      <c r="B114" s="580" t="s">
        <v>886</v>
      </c>
      <c r="C114" s="581"/>
      <c r="D114" s="582">
        <v>0.01</v>
      </c>
      <c r="E114" s="583" t="s">
        <v>830</v>
      </c>
      <c r="F114" s="1062" t="s">
        <v>951</v>
      </c>
    </row>
    <row r="115" spans="1:6" s="493" customFormat="1" ht="30" customHeight="1" x14ac:dyDescent="0.25">
      <c r="A115" s="505"/>
      <c r="B115" s="580" t="s">
        <v>887</v>
      </c>
      <c r="C115" s="581"/>
      <c r="D115" s="582">
        <v>0.01</v>
      </c>
      <c r="E115" s="584"/>
      <c r="F115" s="1063"/>
    </row>
    <row r="116" spans="1:6" s="493" customFormat="1" ht="56.25" x14ac:dyDescent="0.25">
      <c r="A116" s="505"/>
      <c r="B116" s="517" t="s">
        <v>953</v>
      </c>
      <c r="C116" s="556"/>
      <c r="D116" s="533">
        <v>0.01</v>
      </c>
      <c r="E116" s="515"/>
      <c r="F116" s="564" t="s">
        <v>955</v>
      </c>
    </row>
    <row r="117" spans="1:6" ht="27" customHeight="1" x14ac:dyDescent="0.25">
      <c r="A117" s="521" t="s">
        <v>32</v>
      </c>
      <c r="B117" s="519" t="s">
        <v>234</v>
      </c>
      <c r="C117" s="528"/>
      <c r="D117" s="528"/>
      <c r="E117" s="524"/>
      <c r="F117" s="525"/>
    </row>
    <row r="118" spans="1:6" s="490" customFormat="1" ht="54.75" customHeight="1" x14ac:dyDescent="0.25">
      <c r="A118" s="500"/>
      <c r="B118" s="585" t="s">
        <v>888</v>
      </c>
      <c r="C118" s="146">
        <v>13</v>
      </c>
      <c r="D118" s="475">
        <v>0.02</v>
      </c>
      <c r="E118" s="572" t="s">
        <v>789</v>
      </c>
      <c r="F118" s="560"/>
    </row>
    <row r="119" spans="1:6" s="490" customFormat="1" ht="58.5" customHeight="1" x14ac:dyDescent="0.25">
      <c r="A119" s="500"/>
      <c r="B119" s="306" t="s">
        <v>889</v>
      </c>
      <c r="C119" s="146">
        <v>2</v>
      </c>
      <c r="D119" s="475">
        <v>0.02</v>
      </c>
      <c r="E119" s="572" t="s">
        <v>790</v>
      </c>
      <c r="F119" s="559"/>
    </row>
    <row r="120" spans="1:6" s="490" customFormat="1" ht="56.25" customHeight="1" x14ac:dyDescent="0.25">
      <c r="A120" s="500"/>
      <c r="B120" s="517" t="s">
        <v>956</v>
      </c>
      <c r="C120" s="556">
        <v>12</v>
      </c>
      <c r="D120" s="533">
        <v>0.02</v>
      </c>
      <c r="E120" s="515" t="s">
        <v>791</v>
      </c>
      <c r="F120" s="564" t="s">
        <v>959</v>
      </c>
    </row>
    <row r="121" spans="1:6" s="490" customFormat="1" ht="51" customHeight="1" x14ac:dyDescent="0.25">
      <c r="A121" s="500"/>
      <c r="B121" s="507" t="s">
        <v>890</v>
      </c>
      <c r="C121" s="146">
        <v>3</v>
      </c>
      <c r="D121" s="475">
        <v>0.02</v>
      </c>
      <c r="E121" s="571" t="s">
        <v>792</v>
      </c>
      <c r="F121" s="560"/>
    </row>
    <row r="122" spans="1:6" s="490" customFormat="1" ht="56.45" customHeight="1" x14ac:dyDescent="0.25">
      <c r="A122" s="500"/>
      <c r="B122" s="517" t="s">
        <v>957</v>
      </c>
      <c r="C122" s="556">
        <v>20</v>
      </c>
      <c r="D122" s="533">
        <v>0.02</v>
      </c>
      <c r="E122" s="515" t="s">
        <v>793</v>
      </c>
      <c r="F122" s="564" t="s">
        <v>958</v>
      </c>
    </row>
    <row r="123" spans="1:6" ht="29.25" customHeight="1" x14ac:dyDescent="0.25">
      <c r="A123" s="521" t="s">
        <v>33</v>
      </c>
      <c r="B123" s="519" t="s">
        <v>992</v>
      </c>
      <c r="C123" s="525"/>
      <c r="D123" s="525"/>
      <c r="E123" s="524"/>
      <c r="F123" s="525"/>
    </row>
    <row r="124" spans="1:6" s="490" customFormat="1" ht="37.5" customHeight="1" x14ac:dyDescent="0.25">
      <c r="A124" s="500"/>
      <c r="B124" s="517" t="s">
        <v>960</v>
      </c>
      <c r="C124" s="556"/>
      <c r="D124" s="533">
        <v>0.02</v>
      </c>
      <c r="E124" s="515"/>
      <c r="F124" s="1052" t="s">
        <v>964</v>
      </c>
    </row>
    <row r="125" spans="1:6" s="490" customFormat="1" ht="51" customHeight="1" x14ac:dyDescent="0.25">
      <c r="A125" s="500"/>
      <c r="B125" s="517" t="s">
        <v>961</v>
      </c>
      <c r="C125" s="556"/>
      <c r="D125" s="533">
        <v>0.02</v>
      </c>
      <c r="E125" s="515"/>
      <c r="F125" s="1053"/>
    </row>
    <row r="126" spans="1:6" s="490" customFormat="1" ht="51" customHeight="1" x14ac:dyDescent="0.25">
      <c r="A126" s="500"/>
      <c r="B126" s="507" t="s">
        <v>962</v>
      </c>
      <c r="C126" s="146"/>
      <c r="D126" s="538">
        <v>0.02</v>
      </c>
      <c r="E126" s="572"/>
      <c r="F126" s="559"/>
    </row>
    <row r="127" spans="1:6" s="490" customFormat="1" ht="51" customHeight="1" x14ac:dyDescent="0.25">
      <c r="A127" s="500"/>
      <c r="B127" s="517" t="s">
        <v>963</v>
      </c>
      <c r="C127" s="502"/>
      <c r="D127" s="533">
        <v>0.01</v>
      </c>
      <c r="E127" s="515"/>
      <c r="F127" s="555" t="s">
        <v>955</v>
      </c>
    </row>
    <row r="128" spans="1:6" s="490" customFormat="1" ht="51" customHeight="1" x14ac:dyDescent="0.25">
      <c r="A128" s="500"/>
      <c r="B128" s="306" t="s">
        <v>967</v>
      </c>
      <c r="C128" s="146"/>
      <c r="D128" s="538">
        <v>0.02</v>
      </c>
      <c r="E128" s="572"/>
      <c r="F128" s="559"/>
    </row>
    <row r="129" spans="1:6" s="490" customFormat="1" ht="51" customHeight="1" x14ac:dyDescent="0.25">
      <c r="A129" s="500"/>
      <c r="B129" s="517" t="s">
        <v>965</v>
      </c>
      <c r="C129" s="502"/>
      <c r="D129" s="533">
        <v>0.02</v>
      </c>
      <c r="E129" s="515"/>
      <c r="F129" s="555" t="s">
        <v>966</v>
      </c>
    </row>
    <row r="130" spans="1:6" s="490" customFormat="1" ht="51" customHeight="1" x14ac:dyDescent="0.25">
      <c r="A130" s="511"/>
      <c r="B130" s="569" t="s">
        <v>968</v>
      </c>
      <c r="C130" s="566"/>
      <c r="D130" s="551"/>
      <c r="E130" s="567"/>
      <c r="F130" s="1059" t="s">
        <v>931</v>
      </c>
    </row>
    <row r="131" spans="1:6" s="490" customFormat="1" ht="36.75" customHeight="1" x14ac:dyDescent="0.25">
      <c r="A131" s="511"/>
      <c r="B131" s="569" t="s">
        <v>969</v>
      </c>
      <c r="C131" s="566"/>
      <c r="D131" s="551"/>
      <c r="E131" s="567"/>
      <c r="F131" s="1060"/>
    </row>
    <row r="132" spans="1:6" s="490" customFormat="1" ht="51" customHeight="1" x14ac:dyDescent="0.25">
      <c r="A132" s="511"/>
      <c r="B132" s="569" t="s">
        <v>970</v>
      </c>
      <c r="C132" s="566"/>
      <c r="D132" s="551"/>
      <c r="E132" s="567"/>
      <c r="F132" s="1060"/>
    </row>
    <row r="133" spans="1:6" s="490" customFormat="1" ht="51" customHeight="1" x14ac:dyDescent="0.25">
      <c r="A133" s="511"/>
      <c r="B133" s="569" t="s">
        <v>971</v>
      </c>
      <c r="C133" s="566"/>
      <c r="D133" s="551"/>
      <c r="E133" s="567"/>
      <c r="F133" s="1061"/>
    </row>
    <row r="134" spans="1:6" ht="28.5" customHeight="1" x14ac:dyDescent="0.25">
      <c r="A134" s="521" t="s">
        <v>34</v>
      </c>
      <c r="B134" s="519" t="s">
        <v>993</v>
      </c>
      <c r="C134" s="525"/>
      <c r="D134" s="525"/>
      <c r="E134" s="524"/>
      <c r="F134" s="596" t="s">
        <v>1001</v>
      </c>
    </row>
    <row r="135" spans="1:6" s="490" customFormat="1" ht="38.450000000000003" customHeight="1" x14ac:dyDescent="0.25">
      <c r="A135" s="500"/>
      <c r="B135" s="503" t="s">
        <v>994</v>
      </c>
      <c r="C135" s="546">
        <v>14</v>
      </c>
      <c r="D135" s="550">
        <v>0.02</v>
      </c>
      <c r="E135" s="476"/>
      <c r="F135" s="559"/>
    </row>
    <row r="136" spans="1:6" s="490" customFormat="1" ht="41.25" customHeight="1" x14ac:dyDescent="0.25">
      <c r="A136" s="500"/>
      <c r="B136" s="347" t="s">
        <v>995</v>
      </c>
      <c r="C136" s="546">
        <v>21</v>
      </c>
      <c r="D136" s="550">
        <v>0.02</v>
      </c>
      <c r="E136" s="476"/>
      <c r="F136" s="559"/>
    </row>
    <row r="137" spans="1:6" s="490" customFormat="1" ht="35.450000000000003" customHeight="1" x14ac:dyDescent="0.25">
      <c r="A137" s="500"/>
      <c r="B137" s="347" t="s">
        <v>996</v>
      </c>
      <c r="C137" s="546">
        <v>4</v>
      </c>
      <c r="D137" s="550">
        <v>0.02</v>
      </c>
      <c r="E137" s="476"/>
      <c r="F137" s="559"/>
    </row>
    <row r="138" spans="1:6" s="490" customFormat="1" ht="41.25" customHeight="1" x14ac:dyDescent="0.25">
      <c r="A138" s="500"/>
      <c r="B138" s="512" t="s">
        <v>997</v>
      </c>
      <c r="C138" s="546">
        <v>17</v>
      </c>
      <c r="D138" s="550">
        <v>0.02</v>
      </c>
      <c r="E138" s="468"/>
      <c r="F138" s="559"/>
    </row>
    <row r="139" spans="1:6" s="490" customFormat="1" ht="38.1" customHeight="1" x14ac:dyDescent="0.25">
      <c r="A139" s="511"/>
      <c r="B139" s="512" t="s">
        <v>998</v>
      </c>
      <c r="C139" s="546">
        <v>6</v>
      </c>
      <c r="D139" s="550">
        <v>0.02</v>
      </c>
      <c r="E139" s="476"/>
      <c r="F139" s="559"/>
    </row>
    <row r="140" spans="1:6" ht="30.75" customHeight="1" x14ac:dyDescent="0.25">
      <c r="A140" s="521" t="s">
        <v>35</v>
      </c>
      <c r="B140" s="519" t="s">
        <v>237</v>
      </c>
      <c r="C140" s="525"/>
      <c r="D140" s="525"/>
      <c r="E140" s="524"/>
      <c r="F140" s="525"/>
    </row>
    <row r="141" spans="1:6" s="74" customFormat="1" ht="37.5" x14ac:dyDescent="0.25">
      <c r="A141" s="500"/>
      <c r="B141" s="517" t="s">
        <v>920</v>
      </c>
      <c r="C141" s="556">
        <v>20</v>
      </c>
      <c r="D141" s="533">
        <v>0.01</v>
      </c>
      <c r="E141" s="515" t="s">
        <v>817</v>
      </c>
      <c r="F141" s="1052" t="s">
        <v>928</v>
      </c>
    </row>
    <row r="142" spans="1:6" s="74" customFormat="1" ht="56.25" x14ac:dyDescent="0.25">
      <c r="A142" s="500"/>
      <c r="B142" s="517" t="s">
        <v>921</v>
      </c>
      <c r="C142" s="556">
        <v>20</v>
      </c>
      <c r="D142" s="533">
        <v>0.01</v>
      </c>
      <c r="E142" s="515" t="s">
        <v>817</v>
      </c>
      <c r="F142" s="1053"/>
    </row>
    <row r="143" spans="1:6" s="74" customFormat="1" ht="60.75" customHeight="1" x14ac:dyDescent="0.25">
      <c r="A143" s="500"/>
      <c r="B143" s="499" t="s">
        <v>891</v>
      </c>
      <c r="C143" s="146">
        <v>13</v>
      </c>
      <c r="D143" s="550">
        <v>0.02</v>
      </c>
      <c r="E143" s="558" t="s">
        <v>818</v>
      </c>
      <c r="F143" s="565"/>
    </row>
    <row r="144" spans="1:6" s="74" customFormat="1" ht="35.25" customHeight="1" x14ac:dyDescent="0.25">
      <c r="A144" s="500"/>
      <c r="B144" s="499" t="s">
        <v>892</v>
      </c>
      <c r="C144" s="146">
        <v>2</v>
      </c>
      <c r="D144" s="550">
        <v>0.02</v>
      </c>
      <c r="E144" s="558" t="s">
        <v>819</v>
      </c>
      <c r="F144" s="559"/>
    </row>
    <row r="145" spans="1:6" s="74" customFormat="1" ht="53.25" customHeight="1" x14ac:dyDescent="0.25">
      <c r="A145" s="500"/>
      <c r="B145" s="517" t="s">
        <v>922</v>
      </c>
      <c r="C145" s="556">
        <v>10</v>
      </c>
      <c r="D145" s="533">
        <v>0.02</v>
      </c>
      <c r="E145" s="515" t="s">
        <v>820</v>
      </c>
      <c r="F145" s="564" t="s">
        <v>930</v>
      </c>
    </row>
    <row r="146" spans="1:6" s="74" customFormat="1" ht="45" x14ac:dyDescent="0.25">
      <c r="A146" s="500"/>
      <c r="B146" s="503" t="s">
        <v>926</v>
      </c>
      <c r="C146" s="146">
        <v>15</v>
      </c>
      <c r="D146" s="550">
        <v>0.02</v>
      </c>
      <c r="E146" s="473" t="s">
        <v>821</v>
      </c>
      <c r="F146" s="559"/>
    </row>
    <row r="147" spans="1:6" s="74" customFormat="1" ht="33" customHeight="1" x14ac:dyDescent="0.25">
      <c r="A147" s="500"/>
      <c r="B147" s="517" t="s">
        <v>923</v>
      </c>
      <c r="C147" s="556">
        <v>1</v>
      </c>
      <c r="D147" s="533">
        <v>0.02</v>
      </c>
      <c r="E147" s="515" t="s">
        <v>822</v>
      </c>
      <c r="F147" s="1052" t="s">
        <v>929</v>
      </c>
    </row>
    <row r="148" spans="1:6" s="74" customFormat="1" ht="33" customHeight="1" x14ac:dyDescent="0.25">
      <c r="A148" s="500"/>
      <c r="B148" s="517" t="s">
        <v>924</v>
      </c>
      <c r="C148" s="556">
        <v>2</v>
      </c>
      <c r="D148" s="533">
        <v>0.01</v>
      </c>
      <c r="E148" s="515" t="s">
        <v>819</v>
      </c>
      <c r="F148" s="1054"/>
    </row>
    <row r="149" spans="1:6" s="74" customFormat="1" ht="51" customHeight="1" x14ac:dyDescent="0.25">
      <c r="A149" s="500"/>
      <c r="B149" s="517" t="s">
        <v>925</v>
      </c>
      <c r="C149" s="556">
        <v>20</v>
      </c>
      <c r="D149" s="533">
        <v>0.02</v>
      </c>
      <c r="E149" s="515" t="s">
        <v>817</v>
      </c>
      <c r="F149" s="1053"/>
    </row>
    <row r="150" spans="1:6" s="74" customFormat="1" ht="51" customHeight="1" x14ac:dyDescent="0.25">
      <c r="A150" s="511"/>
      <c r="B150" s="504" t="s">
        <v>927</v>
      </c>
      <c r="C150" s="566"/>
      <c r="D150" s="551"/>
      <c r="E150" s="567"/>
      <c r="F150" s="568" t="s">
        <v>931</v>
      </c>
    </row>
    <row r="151" spans="1:6" s="74" customFormat="1" ht="51" customHeight="1" x14ac:dyDescent="0.25">
      <c r="A151" s="511"/>
      <c r="B151" s="569" t="s">
        <v>932</v>
      </c>
      <c r="C151" s="566"/>
      <c r="D151" s="551"/>
      <c r="E151" s="567"/>
      <c r="F151" s="568"/>
    </row>
    <row r="152" spans="1:6" ht="27.75" customHeight="1" x14ac:dyDescent="0.25">
      <c r="A152" s="521" t="s">
        <v>36</v>
      </c>
      <c r="B152" s="519" t="s">
        <v>999</v>
      </c>
      <c r="C152" s="525"/>
      <c r="D152" s="525"/>
      <c r="E152" s="524"/>
      <c r="F152" s="525"/>
    </row>
    <row r="153" spans="1:6" s="490" customFormat="1" ht="37.5" customHeight="1" x14ac:dyDescent="0.25">
      <c r="A153" s="500"/>
      <c r="B153" s="512" t="s">
        <v>893</v>
      </c>
      <c r="C153" s="546"/>
      <c r="D153" s="474">
        <v>0.02</v>
      </c>
      <c r="E153" s="476"/>
      <c r="F153" s="559"/>
    </row>
    <row r="154" spans="1:6" s="490" customFormat="1" ht="37.5" customHeight="1" x14ac:dyDescent="0.25">
      <c r="A154" s="500"/>
      <c r="B154" s="512" t="s">
        <v>894</v>
      </c>
      <c r="C154" s="546"/>
      <c r="D154" s="474">
        <v>0.02</v>
      </c>
      <c r="E154" s="476"/>
      <c r="F154" s="559"/>
    </row>
    <row r="155" spans="1:6" s="490" customFormat="1" ht="40.5" customHeight="1" x14ac:dyDescent="0.25">
      <c r="A155" s="500"/>
      <c r="B155" s="517" t="s">
        <v>972</v>
      </c>
      <c r="C155" s="556"/>
      <c r="D155" s="533">
        <v>0.01</v>
      </c>
      <c r="E155" s="438"/>
      <c r="F155" s="555" t="s">
        <v>973</v>
      </c>
    </row>
    <row r="156" spans="1:6" ht="32.25" customHeight="1" x14ac:dyDescent="0.25">
      <c r="A156" s="521" t="s">
        <v>37</v>
      </c>
      <c r="B156" s="519" t="s">
        <v>1000</v>
      </c>
      <c r="C156" s="525"/>
      <c r="D156" s="525"/>
      <c r="E156" s="524"/>
      <c r="F156" s="525"/>
    </row>
    <row r="157" spans="1:6" s="469" customFormat="1" ht="26.25" customHeight="1" x14ac:dyDescent="0.25">
      <c r="A157" s="500"/>
      <c r="B157" s="517" t="s">
        <v>974</v>
      </c>
      <c r="C157" s="556">
        <v>10</v>
      </c>
      <c r="D157" s="533">
        <v>0.01</v>
      </c>
      <c r="E157" s="438"/>
      <c r="F157" s="1055" t="s">
        <v>976</v>
      </c>
    </row>
    <row r="158" spans="1:6" s="469" customFormat="1" ht="26.25" customHeight="1" x14ac:dyDescent="0.25">
      <c r="A158" s="500"/>
      <c r="B158" s="517" t="s">
        <v>975</v>
      </c>
      <c r="C158" s="556">
        <v>3</v>
      </c>
      <c r="D158" s="533">
        <v>0.01</v>
      </c>
      <c r="E158" s="438"/>
      <c r="F158" s="1056"/>
    </row>
    <row r="159" spans="1:6" s="469" customFormat="1" ht="26.25" customHeight="1" x14ac:dyDescent="0.25">
      <c r="A159" s="500"/>
      <c r="B159" s="499" t="s">
        <v>895</v>
      </c>
      <c r="C159" s="546">
        <v>7</v>
      </c>
      <c r="D159" s="553">
        <v>0.01</v>
      </c>
      <c r="E159" s="476"/>
      <c r="F159" s="560"/>
    </row>
    <row r="160" spans="1:6" s="469" customFormat="1" ht="26.25" customHeight="1" x14ac:dyDescent="0.25">
      <c r="A160" s="500"/>
      <c r="B160" s="503" t="s">
        <v>896</v>
      </c>
      <c r="C160" s="546">
        <v>1</v>
      </c>
      <c r="D160" s="552">
        <v>0.02</v>
      </c>
      <c r="E160" s="476"/>
      <c r="F160" s="560"/>
    </row>
    <row r="161" spans="1:6" s="469" customFormat="1" ht="34.5" customHeight="1" x14ac:dyDescent="0.25">
      <c r="A161" s="511"/>
      <c r="B161" s="569" t="s">
        <v>977</v>
      </c>
      <c r="C161" s="504"/>
      <c r="D161" s="551">
        <v>0.02</v>
      </c>
      <c r="E161" s="504" t="s">
        <v>978</v>
      </c>
      <c r="F161" s="569" t="s">
        <v>931</v>
      </c>
    </row>
    <row r="162" spans="1:6" ht="34.5" customHeight="1" x14ac:dyDescent="0.25">
      <c r="A162" s="521" t="s">
        <v>38</v>
      </c>
      <c r="B162" s="519" t="s">
        <v>281</v>
      </c>
      <c r="C162" s="525"/>
      <c r="D162" s="525"/>
      <c r="E162" s="524"/>
      <c r="F162" s="525"/>
    </row>
    <row r="163" spans="1:6" s="490" customFormat="1" ht="61.5" customHeight="1" x14ac:dyDescent="0.25">
      <c r="A163" s="500"/>
      <c r="B163" s="586" t="s">
        <v>897</v>
      </c>
      <c r="C163" s="587">
        <v>4</v>
      </c>
      <c r="D163" s="588">
        <v>0.02</v>
      </c>
      <c r="E163" s="589" t="s">
        <v>798</v>
      </c>
      <c r="F163" s="590" t="s">
        <v>979</v>
      </c>
    </row>
    <row r="164" spans="1:6" s="490" customFormat="1" ht="48.2" customHeight="1" x14ac:dyDescent="0.25">
      <c r="A164" s="500"/>
      <c r="B164" s="517" t="s">
        <v>980</v>
      </c>
      <c r="C164" s="556">
        <v>6</v>
      </c>
      <c r="D164" s="533">
        <v>0.02</v>
      </c>
      <c r="E164" s="515" t="s">
        <v>799</v>
      </c>
      <c r="F164" s="555" t="s">
        <v>981</v>
      </c>
    </row>
    <row r="165" spans="1:6" s="490" customFormat="1" ht="36.75" customHeight="1" x14ac:dyDescent="0.25">
      <c r="A165" s="500"/>
      <c r="B165" s="499" t="s">
        <v>898</v>
      </c>
      <c r="C165" s="146">
        <v>7</v>
      </c>
      <c r="D165" s="552">
        <v>0.02</v>
      </c>
      <c r="E165" s="478" t="s">
        <v>800</v>
      </c>
      <c r="F165" s="559"/>
    </row>
    <row r="166" spans="1:6" s="490" customFormat="1" ht="36.75" customHeight="1" x14ac:dyDescent="0.25">
      <c r="A166" s="500"/>
      <c r="B166" s="591" t="s">
        <v>899</v>
      </c>
      <c r="C166" s="587">
        <v>6</v>
      </c>
      <c r="D166" s="588">
        <v>0.01</v>
      </c>
      <c r="E166" s="589" t="s">
        <v>801</v>
      </c>
      <c r="F166" s="592" t="s">
        <v>829</v>
      </c>
    </row>
    <row r="167" spans="1:6" s="490" customFormat="1" ht="36.75" customHeight="1" x14ac:dyDescent="0.25">
      <c r="A167" s="500"/>
      <c r="B167" s="517" t="s">
        <v>982</v>
      </c>
      <c r="C167" s="556">
        <v>10</v>
      </c>
      <c r="D167" s="533">
        <v>1.4999999999999999E-2</v>
      </c>
      <c r="E167" s="515" t="s">
        <v>802</v>
      </c>
      <c r="F167" s="1052" t="s">
        <v>985</v>
      </c>
    </row>
    <row r="168" spans="1:6" s="490" customFormat="1" ht="36.75" customHeight="1" x14ac:dyDescent="0.25">
      <c r="A168" s="500"/>
      <c r="B168" s="517" t="s">
        <v>983</v>
      </c>
      <c r="C168" s="556">
        <v>4</v>
      </c>
      <c r="D168" s="533">
        <v>0.01</v>
      </c>
      <c r="E168" s="515" t="s">
        <v>803</v>
      </c>
      <c r="F168" s="1054"/>
    </row>
    <row r="169" spans="1:6" s="490" customFormat="1" ht="36.75" customHeight="1" x14ac:dyDescent="0.25">
      <c r="A169" s="500"/>
      <c r="B169" s="517" t="s">
        <v>984</v>
      </c>
      <c r="C169" s="556">
        <v>14</v>
      </c>
      <c r="D169" s="533">
        <v>1.4999999999999999E-2</v>
      </c>
      <c r="E169" s="515" t="s">
        <v>804</v>
      </c>
      <c r="F169" s="1053"/>
    </row>
    <row r="170" spans="1:6" ht="30.75" customHeight="1" x14ac:dyDescent="0.25">
      <c r="A170" s="521" t="s">
        <v>39</v>
      </c>
      <c r="B170" s="519" t="s">
        <v>813</v>
      </c>
      <c r="C170" s="525"/>
      <c r="D170" s="525"/>
      <c r="E170" s="524"/>
      <c r="F170" s="525"/>
    </row>
    <row r="171" spans="1:6" s="490" customFormat="1" ht="48" customHeight="1" x14ac:dyDescent="0.25">
      <c r="A171" s="500"/>
      <c r="B171" s="517" t="s">
        <v>990</v>
      </c>
      <c r="C171" s="556">
        <v>2</v>
      </c>
      <c r="D171" s="533">
        <v>0.01</v>
      </c>
      <c r="E171" s="515"/>
      <c r="F171" s="555" t="s">
        <v>989</v>
      </c>
    </row>
    <row r="172" spans="1:6" ht="33.75" customHeight="1" x14ac:dyDescent="0.25">
      <c r="A172" s="514"/>
      <c r="B172" s="569" t="s">
        <v>987</v>
      </c>
      <c r="C172" s="593"/>
      <c r="D172" s="594">
        <v>0.02</v>
      </c>
      <c r="E172" s="595" t="s">
        <v>988</v>
      </c>
      <c r="F172" s="1057" t="s">
        <v>931</v>
      </c>
    </row>
    <row r="173" spans="1:6" ht="33.75" customHeight="1" x14ac:dyDescent="0.25">
      <c r="A173" s="514"/>
      <c r="B173" s="569" t="s">
        <v>986</v>
      </c>
      <c r="C173" s="593"/>
      <c r="D173" s="594">
        <v>0.02</v>
      </c>
      <c r="E173" s="595" t="s">
        <v>988</v>
      </c>
      <c r="F173" s="1058"/>
    </row>
  </sheetData>
  <mergeCells count="17">
    <mergeCell ref="F130:F133"/>
    <mergeCell ref="A1:B1"/>
    <mergeCell ref="A3:F3"/>
    <mergeCell ref="F25:F30"/>
    <mergeCell ref="F53:F55"/>
    <mergeCell ref="F57:F58"/>
    <mergeCell ref="F60:F62"/>
    <mergeCell ref="F66:F70"/>
    <mergeCell ref="F102:F106"/>
    <mergeCell ref="F107:F109"/>
    <mergeCell ref="F114:F115"/>
    <mergeCell ref="F124:F125"/>
    <mergeCell ref="F141:F142"/>
    <mergeCell ref="F147:F149"/>
    <mergeCell ref="F157:F158"/>
    <mergeCell ref="F167:F169"/>
    <mergeCell ref="F172:F173"/>
  </mergeCell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70"/>
  <sheetViews>
    <sheetView topLeftCell="A31" zoomScale="80" zoomScaleNormal="80" workbookViewId="0">
      <selection activeCell="K42" sqref="K42"/>
    </sheetView>
  </sheetViews>
  <sheetFormatPr defaultRowHeight="15" x14ac:dyDescent="0.25"/>
  <cols>
    <col min="1" max="1" width="5.28515625" style="73" customWidth="1"/>
    <col min="2" max="2" width="25.42578125" style="73" customWidth="1"/>
    <col min="3" max="3" width="15.42578125" style="73" customWidth="1"/>
    <col min="4" max="4" width="13.28515625" style="74" customWidth="1"/>
    <col min="5" max="5" width="12.140625" style="73" customWidth="1"/>
    <col min="6" max="10" width="7.42578125" style="73" customWidth="1"/>
    <col min="11" max="14" width="7.42578125" style="931" customWidth="1"/>
    <col min="15" max="21" width="6.85546875" style="931" customWidth="1"/>
    <col min="22" max="22" width="8" style="73" customWidth="1"/>
    <col min="23" max="23" width="9.140625" style="73" customWidth="1"/>
    <col min="24" max="24" width="7.5703125" style="73" customWidth="1"/>
    <col min="25" max="256" width="9.140625" style="73"/>
    <col min="257" max="257" width="5.28515625" style="73" customWidth="1"/>
    <col min="258" max="258" width="25.42578125" style="73" customWidth="1"/>
    <col min="259" max="259" width="15.42578125" style="73" customWidth="1"/>
    <col min="260" max="260" width="13.28515625" style="73" customWidth="1"/>
    <col min="261" max="261" width="12.140625" style="73" customWidth="1"/>
    <col min="262"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5.42578125" style="73" customWidth="1"/>
    <col min="515" max="515" width="15.42578125" style="73" customWidth="1"/>
    <col min="516" max="516" width="13.28515625" style="73" customWidth="1"/>
    <col min="517" max="517" width="12.140625" style="73" customWidth="1"/>
    <col min="518"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5.42578125" style="73" customWidth="1"/>
    <col min="771" max="771" width="15.42578125" style="73" customWidth="1"/>
    <col min="772" max="772" width="13.28515625" style="73" customWidth="1"/>
    <col min="773" max="773" width="12.140625" style="73" customWidth="1"/>
    <col min="774"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5.42578125" style="73" customWidth="1"/>
    <col min="1027" max="1027" width="15.42578125" style="73" customWidth="1"/>
    <col min="1028" max="1028" width="13.28515625" style="73" customWidth="1"/>
    <col min="1029" max="1029" width="12.140625" style="73" customWidth="1"/>
    <col min="1030"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5.42578125" style="73" customWidth="1"/>
    <col min="1283" max="1283" width="15.42578125" style="73" customWidth="1"/>
    <col min="1284" max="1284" width="13.28515625" style="73" customWidth="1"/>
    <col min="1285" max="1285" width="12.140625" style="73" customWidth="1"/>
    <col min="1286"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5.42578125" style="73" customWidth="1"/>
    <col min="1539" max="1539" width="15.42578125" style="73" customWidth="1"/>
    <col min="1540" max="1540" width="13.28515625" style="73" customWidth="1"/>
    <col min="1541" max="1541" width="12.140625" style="73" customWidth="1"/>
    <col min="1542"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5.42578125" style="73" customWidth="1"/>
    <col min="1795" max="1795" width="15.42578125" style="73" customWidth="1"/>
    <col min="1796" max="1796" width="13.28515625" style="73" customWidth="1"/>
    <col min="1797" max="1797" width="12.140625" style="73" customWidth="1"/>
    <col min="1798"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5.42578125" style="73" customWidth="1"/>
    <col min="2051" max="2051" width="15.42578125" style="73" customWidth="1"/>
    <col min="2052" max="2052" width="13.28515625" style="73" customWidth="1"/>
    <col min="2053" max="2053" width="12.140625" style="73" customWidth="1"/>
    <col min="2054"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5.42578125" style="73" customWidth="1"/>
    <col min="2307" max="2307" width="15.42578125" style="73" customWidth="1"/>
    <col min="2308" max="2308" width="13.28515625" style="73" customWidth="1"/>
    <col min="2309" max="2309" width="12.140625" style="73" customWidth="1"/>
    <col min="2310"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5.42578125" style="73" customWidth="1"/>
    <col min="2563" max="2563" width="15.42578125" style="73" customWidth="1"/>
    <col min="2564" max="2564" width="13.28515625" style="73" customWidth="1"/>
    <col min="2565" max="2565" width="12.140625" style="73" customWidth="1"/>
    <col min="2566"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5.42578125" style="73" customWidth="1"/>
    <col min="2819" max="2819" width="15.42578125" style="73" customWidth="1"/>
    <col min="2820" max="2820" width="13.28515625" style="73" customWidth="1"/>
    <col min="2821" max="2821" width="12.140625" style="73" customWidth="1"/>
    <col min="2822"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5.42578125" style="73" customWidth="1"/>
    <col min="3075" max="3075" width="15.42578125" style="73" customWidth="1"/>
    <col min="3076" max="3076" width="13.28515625" style="73" customWidth="1"/>
    <col min="3077" max="3077" width="12.140625" style="73" customWidth="1"/>
    <col min="3078"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5.42578125" style="73" customWidth="1"/>
    <col min="3331" max="3331" width="15.42578125" style="73" customWidth="1"/>
    <col min="3332" max="3332" width="13.28515625" style="73" customWidth="1"/>
    <col min="3333" max="3333" width="12.140625" style="73" customWidth="1"/>
    <col min="3334"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5.42578125" style="73" customWidth="1"/>
    <col min="3587" max="3587" width="15.42578125" style="73" customWidth="1"/>
    <col min="3588" max="3588" width="13.28515625" style="73" customWidth="1"/>
    <col min="3589" max="3589" width="12.140625" style="73" customWidth="1"/>
    <col min="3590"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5.42578125" style="73" customWidth="1"/>
    <col min="3843" max="3843" width="15.42578125" style="73" customWidth="1"/>
    <col min="3844" max="3844" width="13.28515625" style="73" customWidth="1"/>
    <col min="3845" max="3845" width="12.140625" style="73" customWidth="1"/>
    <col min="3846"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5.42578125" style="73" customWidth="1"/>
    <col min="4099" max="4099" width="15.42578125" style="73" customWidth="1"/>
    <col min="4100" max="4100" width="13.28515625" style="73" customWidth="1"/>
    <col min="4101" max="4101" width="12.140625" style="73" customWidth="1"/>
    <col min="4102"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5.42578125" style="73" customWidth="1"/>
    <col min="4355" max="4355" width="15.42578125" style="73" customWidth="1"/>
    <col min="4356" max="4356" width="13.28515625" style="73" customWidth="1"/>
    <col min="4357" max="4357" width="12.140625" style="73" customWidth="1"/>
    <col min="4358"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5.42578125" style="73" customWidth="1"/>
    <col min="4611" max="4611" width="15.42578125" style="73" customWidth="1"/>
    <col min="4612" max="4612" width="13.28515625" style="73" customWidth="1"/>
    <col min="4613" max="4613" width="12.140625" style="73" customWidth="1"/>
    <col min="4614"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5.42578125" style="73" customWidth="1"/>
    <col min="4867" max="4867" width="15.42578125" style="73" customWidth="1"/>
    <col min="4868" max="4868" width="13.28515625" style="73" customWidth="1"/>
    <col min="4869" max="4869" width="12.140625" style="73" customWidth="1"/>
    <col min="4870"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5.42578125" style="73" customWidth="1"/>
    <col min="5123" max="5123" width="15.42578125" style="73" customWidth="1"/>
    <col min="5124" max="5124" width="13.28515625" style="73" customWidth="1"/>
    <col min="5125" max="5125" width="12.140625" style="73" customWidth="1"/>
    <col min="5126"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5.42578125" style="73" customWidth="1"/>
    <col min="5379" max="5379" width="15.42578125" style="73" customWidth="1"/>
    <col min="5380" max="5380" width="13.28515625" style="73" customWidth="1"/>
    <col min="5381" max="5381" width="12.140625" style="73" customWidth="1"/>
    <col min="5382"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5.42578125" style="73" customWidth="1"/>
    <col min="5635" max="5635" width="15.42578125" style="73" customWidth="1"/>
    <col min="5636" max="5636" width="13.28515625" style="73" customWidth="1"/>
    <col min="5637" max="5637" width="12.140625" style="73" customWidth="1"/>
    <col min="5638"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5.42578125" style="73" customWidth="1"/>
    <col min="5891" max="5891" width="15.42578125" style="73" customWidth="1"/>
    <col min="5892" max="5892" width="13.28515625" style="73" customWidth="1"/>
    <col min="5893" max="5893" width="12.140625" style="73" customWidth="1"/>
    <col min="5894"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5.42578125" style="73" customWidth="1"/>
    <col min="6147" max="6147" width="15.42578125" style="73" customWidth="1"/>
    <col min="6148" max="6148" width="13.28515625" style="73" customWidth="1"/>
    <col min="6149" max="6149" width="12.140625" style="73" customWidth="1"/>
    <col min="6150"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5.42578125" style="73" customWidth="1"/>
    <col min="6403" max="6403" width="15.42578125" style="73" customWidth="1"/>
    <col min="6404" max="6404" width="13.28515625" style="73" customWidth="1"/>
    <col min="6405" max="6405" width="12.140625" style="73" customWidth="1"/>
    <col min="6406"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5.42578125" style="73" customWidth="1"/>
    <col min="6659" max="6659" width="15.42578125" style="73" customWidth="1"/>
    <col min="6660" max="6660" width="13.28515625" style="73" customWidth="1"/>
    <col min="6661" max="6661" width="12.140625" style="73" customWidth="1"/>
    <col min="6662"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5.42578125" style="73" customWidth="1"/>
    <col min="6915" max="6915" width="15.42578125" style="73" customWidth="1"/>
    <col min="6916" max="6916" width="13.28515625" style="73" customWidth="1"/>
    <col min="6917" max="6917" width="12.140625" style="73" customWidth="1"/>
    <col min="6918"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5.42578125" style="73" customWidth="1"/>
    <col min="7171" max="7171" width="15.42578125" style="73" customWidth="1"/>
    <col min="7172" max="7172" width="13.28515625" style="73" customWidth="1"/>
    <col min="7173" max="7173" width="12.140625" style="73" customWidth="1"/>
    <col min="7174"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5.42578125" style="73" customWidth="1"/>
    <col min="7427" max="7427" width="15.42578125" style="73" customWidth="1"/>
    <col min="7428" max="7428" width="13.28515625" style="73" customWidth="1"/>
    <col min="7429" max="7429" width="12.140625" style="73" customWidth="1"/>
    <col min="7430"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5.42578125" style="73" customWidth="1"/>
    <col min="7683" max="7683" width="15.42578125" style="73" customWidth="1"/>
    <col min="7684" max="7684" width="13.28515625" style="73" customWidth="1"/>
    <col min="7685" max="7685" width="12.140625" style="73" customWidth="1"/>
    <col min="7686"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5.42578125" style="73" customWidth="1"/>
    <col min="7939" max="7939" width="15.42578125" style="73" customWidth="1"/>
    <col min="7940" max="7940" width="13.28515625" style="73" customWidth="1"/>
    <col min="7941" max="7941" width="12.140625" style="73" customWidth="1"/>
    <col min="7942"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5.42578125" style="73" customWidth="1"/>
    <col min="8195" max="8195" width="15.42578125" style="73" customWidth="1"/>
    <col min="8196" max="8196" width="13.28515625" style="73" customWidth="1"/>
    <col min="8197" max="8197" width="12.140625" style="73" customWidth="1"/>
    <col min="8198"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5.42578125" style="73" customWidth="1"/>
    <col min="8451" max="8451" width="15.42578125" style="73" customWidth="1"/>
    <col min="8452" max="8452" width="13.28515625" style="73" customWidth="1"/>
    <col min="8453" max="8453" width="12.140625" style="73" customWidth="1"/>
    <col min="8454"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5.42578125" style="73" customWidth="1"/>
    <col min="8707" max="8707" width="15.42578125" style="73" customWidth="1"/>
    <col min="8708" max="8708" width="13.28515625" style="73" customWidth="1"/>
    <col min="8709" max="8709" width="12.140625" style="73" customWidth="1"/>
    <col min="8710"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5.42578125" style="73" customWidth="1"/>
    <col min="8963" max="8963" width="15.42578125" style="73" customWidth="1"/>
    <col min="8964" max="8964" width="13.28515625" style="73" customWidth="1"/>
    <col min="8965" max="8965" width="12.140625" style="73" customWidth="1"/>
    <col min="8966"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5.42578125" style="73" customWidth="1"/>
    <col min="9219" max="9219" width="15.42578125" style="73" customWidth="1"/>
    <col min="9220" max="9220" width="13.28515625" style="73" customWidth="1"/>
    <col min="9221" max="9221" width="12.140625" style="73" customWidth="1"/>
    <col min="9222"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5.42578125" style="73" customWidth="1"/>
    <col min="9475" max="9475" width="15.42578125" style="73" customWidth="1"/>
    <col min="9476" max="9476" width="13.28515625" style="73" customWidth="1"/>
    <col min="9477" max="9477" width="12.140625" style="73" customWidth="1"/>
    <col min="9478"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5.42578125" style="73" customWidth="1"/>
    <col min="9731" max="9731" width="15.42578125" style="73" customWidth="1"/>
    <col min="9732" max="9732" width="13.28515625" style="73" customWidth="1"/>
    <col min="9733" max="9733" width="12.140625" style="73" customWidth="1"/>
    <col min="9734"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5.42578125" style="73" customWidth="1"/>
    <col min="9987" max="9987" width="15.42578125" style="73" customWidth="1"/>
    <col min="9988" max="9988" width="13.28515625" style="73" customWidth="1"/>
    <col min="9989" max="9989" width="12.140625" style="73" customWidth="1"/>
    <col min="9990"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5.42578125" style="73" customWidth="1"/>
    <col min="10243" max="10243" width="15.42578125" style="73" customWidth="1"/>
    <col min="10244" max="10244" width="13.28515625" style="73" customWidth="1"/>
    <col min="10245" max="10245" width="12.140625" style="73" customWidth="1"/>
    <col min="10246"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5.42578125" style="73" customWidth="1"/>
    <col min="10499" max="10499" width="15.42578125" style="73" customWidth="1"/>
    <col min="10500" max="10500" width="13.28515625" style="73" customWidth="1"/>
    <col min="10501" max="10501" width="12.140625" style="73" customWidth="1"/>
    <col min="10502"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5.42578125" style="73" customWidth="1"/>
    <col min="10755" max="10755" width="15.42578125" style="73" customWidth="1"/>
    <col min="10756" max="10756" width="13.28515625" style="73" customWidth="1"/>
    <col min="10757" max="10757" width="12.140625" style="73" customWidth="1"/>
    <col min="10758"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5.42578125" style="73" customWidth="1"/>
    <col min="11011" max="11011" width="15.42578125" style="73" customWidth="1"/>
    <col min="11012" max="11012" width="13.28515625" style="73" customWidth="1"/>
    <col min="11013" max="11013" width="12.140625" style="73" customWidth="1"/>
    <col min="11014"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5.42578125" style="73" customWidth="1"/>
    <col min="11267" max="11267" width="15.42578125" style="73" customWidth="1"/>
    <col min="11268" max="11268" width="13.28515625" style="73" customWidth="1"/>
    <col min="11269" max="11269" width="12.140625" style="73" customWidth="1"/>
    <col min="11270"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5.42578125" style="73" customWidth="1"/>
    <col min="11523" max="11523" width="15.42578125" style="73" customWidth="1"/>
    <col min="11524" max="11524" width="13.28515625" style="73" customWidth="1"/>
    <col min="11525" max="11525" width="12.140625" style="73" customWidth="1"/>
    <col min="11526"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5.42578125" style="73" customWidth="1"/>
    <col min="11779" max="11779" width="15.42578125" style="73" customWidth="1"/>
    <col min="11780" max="11780" width="13.28515625" style="73" customWidth="1"/>
    <col min="11781" max="11781" width="12.140625" style="73" customWidth="1"/>
    <col min="11782"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5.42578125" style="73" customWidth="1"/>
    <col min="12035" max="12035" width="15.42578125" style="73" customWidth="1"/>
    <col min="12036" max="12036" width="13.28515625" style="73" customWidth="1"/>
    <col min="12037" max="12037" width="12.140625" style="73" customWidth="1"/>
    <col min="12038"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5.42578125" style="73" customWidth="1"/>
    <col min="12291" max="12291" width="15.42578125" style="73" customWidth="1"/>
    <col min="12292" max="12292" width="13.28515625" style="73" customWidth="1"/>
    <col min="12293" max="12293" width="12.140625" style="73" customWidth="1"/>
    <col min="12294"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5.42578125" style="73" customWidth="1"/>
    <col min="12547" max="12547" width="15.42578125" style="73" customWidth="1"/>
    <col min="12548" max="12548" width="13.28515625" style="73" customWidth="1"/>
    <col min="12549" max="12549" width="12.140625" style="73" customWidth="1"/>
    <col min="12550"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5.42578125" style="73" customWidth="1"/>
    <col min="12803" max="12803" width="15.42578125" style="73" customWidth="1"/>
    <col min="12804" max="12804" width="13.28515625" style="73" customWidth="1"/>
    <col min="12805" max="12805" width="12.140625" style="73" customWidth="1"/>
    <col min="12806"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5.42578125" style="73" customWidth="1"/>
    <col min="13059" max="13059" width="15.42578125" style="73" customWidth="1"/>
    <col min="13060" max="13060" width="13.28515625" style="73" customWidth="1"/>
    <col min="13061" max="13061" width="12.140625" style="73" customWidth="1"/>
    <col min="13062"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5.42578125" style="73" customWidth="1"/>
    <col min="13315" max="13315" width="15.42578125" style="73" customWidth="1"/>
    <col min="13316" max="13316" width="13.28515625" style="73" customWidth="1"/>
    <col min="13317" max="13317" width="12.140625" style="73" customWidth="1"/>
    <col min="13318"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5.42578125" style="73" customWidth="1"/>
    <col min="13571" max="13571" width="15.42578125" style="73" customWidth="1"/>
    <col min="13572" max="13572" width="13.28515625" style="73" customWidth="1"/>
    <col min="13573" max="13573" width="12.140625" style="73" customWidth="1"/>
    <col min="13574"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5.42578125" style="73" customWidth="1"/>
    <col min="13827" max="13827" width="15.42578125" style="73" customWidth="1"/>
    <col min="13828" max="13828" width="13.28515625" style="73" customWidth="1"/>
    <col min="13829" max="13829" width="12.140625" style="73" customWidth="1"/>
    <col min="13830"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5.42578125" style="73" customWidth="1"/>
    <col min="14083" max="14083" width="15.42578125" style="73" customWidth="1"/>
    <col min="14084" max="14084" width="13.28515625" style="73" customWidth="1"/>
    <col min="14085" max="14085" width="12.140625" style="73" customWidth="1"/>
    <col min="14086"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5.42578125" style="73" customWidth="1"/>
    <col min="14339" max="14339" width="15.42578125" style="73" customWidth="1"/>
    <col min="14340" max="14340" width="13.28515625" style="73" customWidth="1"/>
    <col min="14341" max="14341" width="12.140625" style="73" customWidth="1"/>
    <col min="14342"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5.42578125" style="73" customWidth="1"/>
    <col min="14595" max="14595" width="15.42578125" style="73" customWidth="1"/>
    <col min="14596" max="14596" width="13.28515625" style="73" customWidth="1"/>
    <col min="14597" max="14597" width="12.140625" style="73" customWidth="1"/>
    <col min="14598"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5.42578125" style="73" customWidth="1"/>
    <col min="14851" max="14851" width="15.42578125" style="73" customWidth="1"/>
    <col min="14852" max="14852" width="13.28515625" style="73" customWidth="1"/>
    <col min="14853" max="14853" width="12.140625" style="73" customWidth="1"/>
    <col min="14854"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5.42578125" style="73" customWidth="1"/>
    <col min="15107" max="15107" width="15.42578125" style="73" customWidth="1"/>
    <col min="15108" max="15108" width="13.28515625" style="73" customWidth="1"/>
    <col min="15109" max="15109" width="12.140625" style="73" customWidth="1"/>
    <col min="15110"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5.42578125" style="73" customWidth="1"/>
    <col min="15363" max="15363" width="15.42578125" style="73" customWidth="1"/>
    <col min="15364" max="15364" width="13.28515625" style="73" customWidth="1"/>
    <col min="15365" max="15365" width="12.140625" style="73" customWidth="1"/>
    <col min="15366"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5.42578125" style="73" customWidth="1"/>
    <col min="15619" max="15619" width="15.42578125" style="73" customWidth="1"/>
    <col min="15620" max="15620" width="13.28515625" style="73" customWidth="1"/>
    <col min="15621" max="15621" width="12.140625" style="73" customWidth="1"/>
    <col min="15622"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5.42578125" style="73" customWidth="1"/>
    <col min="15875" max="15875" width="15.42578125" style="73" customWidth="1"/>
    <col min="15876" max="15876" width="13.28515625" style="73" customWidth="1"/>
    <col min="15877" max="15877" width="12.140625" style="73" customWidth="1"/>
    <col min="15878"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5.42578125" style="73" customWidth="1"/>
    <col min="16131" max="16131" width="15.42578125" style="73" customWidth="1"/>
    <col min="16132" max="16132" width="13.28515625" style="73" customWidth="1"/>
    <col min="16133" max="16133" width="12.140625" style="73" customWidth="1"/>
    <col min="16134"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64" t="s">
        <v>719</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936"/>
      <c r="B2" s="936"/>
      <c r="C2" s="936"/>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116"/>
      <c r="W5" s="1070" t="s">
        <v>3</v>
      </c>
      <c r="X5" s="1073" t="s">
        <v>4</v>
      </c>
    </row>
    <row r="6" spans="1:24" s="74"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7"/>
      <c r="T6" s="1077"/>
      <c r="U6" s="1077"/>
      <c r="V6" s="1078" t="s">
        <v>251</v>
      </c>
      <c r="W6" s="1071"/>
      <c r="X6" s="1074"/>
    </row>
    <row r="7" spans="1:24" s="74" customFormat="1" ht="51.95" customHeight="1" x14ac:dyDescent="0.25">
      <c r="A7" s="1082"/>
      <c r="B7" s="1082"/>
      <c r="C7" s="1075"/>
      <c r="D7" s="1085"/>
      <c r="E7" s="925" t="s">
        <v>154</v>
      </c>
      <c r="F7" s="925" t="s">
        <v>155</v>
      </c>
      <c r="G7" s="925" t="s">
        <v>64</v>
      </c>
      <c r="H7" s="925" t="s">
        <v>65</v>
      </c>
      <c r="I7" s="925" t="s">
        <v>66</v>
      </c>
      <c r="J7" s="925" t="s">
        <v>67</v>
      </c>
      <c r="K7" s="925" t="s">
        <v>68</v>
      </c>
      <c r="L7" s="925" t="s">
        <v>69</v>
      </c>
      <c r="M7" s="925" t="s">
        <v>70</v>
      </c>
      <c r="N7" s="925" t="s">
        <v>71</v>
      </c>
      <c r="O7" s="925" t="s">
        <v>290</v>
      </c>
      <c r="P7" s="925" t="s">
        <v>291</v>
      </c>
      <c r="Q7" s="925" t="s">
        <v>292</v>
      </c>
      <c r="R7" s="925" t="s">
        <v>379</v>
      </c>
      <c r="S7" s="925" t="s">
        <v>380</v>
      </c>
      <c r="T7" s="925" t="s">
        <v>381</v>
      </c>
      <c r="U7" s="925" t="s">
        <v>548</v>
      </c>
      <c r="V7" s="1078"/>
      <c r="W7" s="1072"/>
      <c r="X7" s="1075"/>
    </row>
    <row r="8" spans="1:24" s="81" customFormat="1" ht="15.95" customHeight="1" x14ac:dyDescent="0.25">
      <c r="A8" s="75" t="s">
        <v>16</v>
      </c>
      <c r="B8" s="108" t="s">
        <v>129</v>
      </c>
      <c r="C8" s="356">
        <v>81000000899</v>
      </c>
      <c r="D8" s="76">
        <v>0.9</v>
      </c>
      <c r="E8" s="121"/>
      <c r="F8" s="121"/>
      <c r="G8" s="121"/>
      <c r="H8" s="121"/>
      <c r="I8" s="121"/>
      <c r="J8" s="121"/>
      <c r="K8" s="121">
        <v>0.02</v>
      </c>
      <c r="L8" s="121"/>
      <c r="M8" s="121"/>
      <c r="N8" s="121">
        <v>0.01</v>
      </c>
      <c r="O8" s="121">
        <v>0.02</v>
      </c>
      <c r="P8" s="121"/>
      <c r="Q8" s="121">
        <v>0.01</v>
      </c>
      <c r="R8" s="121"/>
      <c r="S8" s="121"/>
      <c r="T8" s="121"/>
      <c r="U8" s="121"/>
      <c r="V8" s="78">
        <f t="shared" ref="V8:V33" si="0">IF(SUM(E8:N8)&gt;5%,5%,SUM(E8:N8))+IF(SUM(O8:U8)&gt;5%,5%,SUM(O8:U8))</f>
        <v>0.06</v>
      </c>
      <c r="W8" s="79">
        <f t="shared" ref="W8:W33" si="1">D8+V8</f>
        <v>0.96</v>
      </c>
      <c r="X8" s="80">
        <f>IF(95%&lt;=W8,60,IF(AND(90%&lt;=W8,W8&lt;95%),50,IF(AND(80%&lt;=W8,W8&lt;90%),40,IF(AND(75%&lt;=W8,W8&lt;80%),30,IF(AND(70%&lt;=W8,W8&lt;75%),20,IF(W8&lt;70%,0,""))))))</f>
        <v>60</v>
      </c>
    </row>
    <row r="9" spans="1:24" s="81" customFormat="1" ht="15.95" customHeight="1" x14ac:dyDescent="0.25">
      <c r="A9" s="75" t="s">
        <v>17</v>
      </c>
      <c r="B9" s="108" t="s">
        <v>130</v>
      </c>
      <c r="C9" s="356" t="s">
        <v>495</v>
      </c>
      <c r="D9" s="76">
        <v>0.9</v>
      </c>
      <c r="E9" s="121"/>
      <c r="F9" s="121"/>
      <c r="G9" s="121"/>
      <c r="H9" s="121"/>
      <c r="I9" s="121"/>
      <c r="J9" s="121"/>
      <c r="K9" s="121"/>
      <c r="L9" s="121"/>
      <c r="M9" s="121"/>
      <c r="N9" s="121"/>
      <c r="O9" s="121"/>
      <c r="P9" s="121"/>
      <c r="Q9" s="121">
        <v>0.01</v>
      </c>
      <c r="R9" s="121"/>
      <c r="S9" s="121"/>
      <c r="T9" s="121"/>
      <c r="U9" s="121"/>
      <c r="V9" s="78">
        <f t="shared" si="0"/>
        <v>0.01</v>
      </c>
      <c r="W9" s="79">
        <f t="shared" si="1"/>
        <v>0.91</v>
      </c>
      <c r="X9" s="80">
        <f t="shared" ref="X9:X33" si="2">IF(95%&lt;=W9,60,IF(AND(90%&lt;=W9,W9&lt;95%),50,IF(AND(80%&lt;=W9,W9&lt;90%),40,IF(AND(75%&lt;=W9,W9&lt;80%),30,IF(AND(70%&lt;=W9,W9&lt;75%),20,IF(W9&lt;70%,0,""))))))</f>
        <v>50</v>
      </c>
    </row>
    <row r="10" spans="1:24" s="81" customFormat="1" ht="15.95" customHeight="1" x14ac:dyDescent="0.25">
      <c r="A10" s="75" t="s">
        <v>18</v>
      </c>
      <c r="B10" s="108" t="s">
        <v>131</v>
      </c>
      <c r="C10" s="356" t="s">
        <v>496</v>
      </c>
      <c r="D10" s="76">
        <v>0.9</v>
      </c>
      <c r="E10" s="121"/>
      <c r="F10" s="121"/>
      <c r="G10" s="121"/>
      <c r="H10" s="121"/>
      <c r="I10" s="121"/>
      <c r="J10" s="121"/>
      <c r="K10" s="121">
        <v>0.02</v>
      </c>
      <c r="L10" s="121"/>
      <c r="M10" s="121"/>
      <c r="N10" s="121">
        <v>0.01</v>
      </c>
      <c r="O10" s="121">
        <v>0.02</v>
      </c>
      <c r="P10" s="121"/>
      <c r="Q10" s="121">
        <v>0.01</v>
      </c>
      <c r="R10" s="121"/>
      <c r="S10" s="121"/>
      <c r="T10" s="121"/>
      <c r="U10" s="121"/>
      <c r="V10" s="78">
        <f t="shared" si="0"/>
        <v>0.06</v>
      </c>
      <c r="W10" s="79">
        <f t="shared" si="1"/>
        <v>0.96</v>
      </c>
      <c r="X10" s="80">
        <f t="shared" si="2"/>
        <v>60</v>
      </c>
    </row>
    <row r="11" spans="1:24" s="81" customFormat="1" ht="15.95" customHeight="1" x14ac:dyDescent="0.25">
      <c r="A11" s="75" t="s">
        <v>19</v>
      </c>
      <c r="B11" s="108" t="s">
        <v>132</v>
      </c>
      <c r="C11" s="356" t="s">
        <v>497</v>
      </c>
      <c r="D11" s="76">
        <v>0.9</v>
      </c>
      <c r="E11" s="121"/>
      <c r="F11" s="121"/>
      <c r="G11" s="121"/>
      <c r="H11" s="121"/>
      <c r="I11" s="121"/>
      <c r="J11" s="121"/>
      <c r="K11" s="121"/>
      <c r="L11" s="121"/>
      <c r="M11" s="121"/>
      <c r="N11" s="121"/>
      <c r="O11" s="121"/>
      <c r="P11" s="121"/>
      <c r="Q11" s="121">
        <v>0.01</v>
      </c>
      <c r="R11" s="121"/>
      <c r="S11" s="121"/>
      <c r="T11" s="121"/>
      <c r="U11" s="121"/>
      <c r="V11" s="78">
        <f t="shared" si="0"/>
        <v>0.01</v>
      </c>
      <c r="W11" s="79">
        <f t="shared" si="1"/>
        <v>0.91</v>
      </c>
      <c r="X11" s="80">
        <f t="shared" si="2"/>
        <v>50</v>
      </c>
    </row>
    <row r="12" spans="1:24" s="81" customFormat="1" ht="15.95" customHeight="1" x14ac:dyDescent="0.25">
      <c r="A12" s="75" t="s">
        <v>20</v>
      </c>
      <c r="B12" s="108" t="s">
        <v>133</v>
      </c>
      <c r="C12" s="356" t="s">
        <v>498</v>
      </c>
      <c r="D12" s="76">
        <v>0.9</v>
      </c>
      <c r="E12" s="121"/>
      <c r="F12" s="121"/>
      <c r="G12" s="121"/>
      <c r="H12" s="121"/>
      <c r="I12" s="121"/>
      <c r="J12" s="121"/>
      <c r="K12" s="121">
        <v>0.02</v>
      </c>
      <c r="L12" s="121"/>
      <c r="M12" s="121"/>
      <c r="N12" s="121"/>
      <c r="O12" s="121">
        <v>0.02</v>
      </c>
      <c r="P12" s="121">
        <v>0.02</v>
      </c>
      <c r="Q12" s="121">
        <v>0.01</v>
      </c>
      <c r="R12" s="121"/>
      <c r="S12" s="121"/>
      <c r="T12" s="121"/>
      <c r="U12" s="121"/>
      <c r="V12" s="78">
        <f t="shared" si="0"/>
        <v>7.0000000000000007E-2</v>
      </c>
      <c r="W12" s="79">
        <f t="shared" si="1"/>
        <v>0.97</v>
      </c>
      <c r="X12" s="80">
        <f t="shared" si="2"/>
        <v>60</v>
      </c>
    </row>
    <row r="13" spans="1:24" s="81" customFormat="1" ht="15.95" customHeight="1" x14ac:dyDescent="0.25">
      <c r="A13" s="75" t="s">
        <v>21</v>
      </c>
      <c r="B13" s="108" t="s">
        <v>134</v>
      </c>
      <c r="C13" s="356">
        <v>11100096278</v>
      </c>
      <c r="D13" s="76">
        <v>0.9</v>
      </c>
      <c r="E13" s="121">
        <v>0.02</v>
      </c>
      <c r="F13" s="121"/>
      <c r="G13" s="121"/>
      <c r="H13" s="121"/>
      <c r="I13" s="121"/>
      <c r="J13" s="121"/>
      <c r="K13" s="121">
        <v>0.02</v>
      </c>
      <c r="L13" s="121"/>
      <c r="M13" s="121"/>
      <c r="N13" s="121"/>
      <c r="O13" s="121">
        <v>0.02</v>
      </c>
      <c r="P13" s="121">
        <v>0.01</v>
      </c>
      <c r="Q13" s="121">
        <v>0.01</v>
      </c>
      <c r="R13" s="121"/>
      <c r="S13" s="121"/>
      <c r="T13" s="121"/>
      <c r="U13" s="121"/>
      <c r="V13" s="78">
        <f t="shared" si="0"/>
        <v>0.08</v>
      </c>
      <c r="W13" s="79">
        <f t="shared" si="1"/>
        <v>0.98</v>
      </c>
      <c r="X13" s="80">
        <f t="shared" si="2"/>
        <v>60</v>
      </c>
    </row>
    <row r="14" spans="1:24" s="81" customFormat="1" ht="15.95" customHeight="1" x14ac:dyDescent="0.25">
      <c r="A14" s="75" t="s">
        <v>22</v>
      </c>
      <c r="B14" s="108" t="s">
        <v>135</v>
      </c>
      <c r="C14" s="356">
        <v>81000000898</v>
      </c>
      <c r="D14" s="76">
        <v>0.9</v>
      </c>
      <c r="E14" s="121"/>
      <c r="F14" s="121"/>
      <c r="G14" s="121"/>
      <c r="H14" s="121"/>
      <c r="I14" s="121"/>
      <c r="J14" s="121"/>
      <c r="K14" s="121"/>
      <c r="L14" s="121"/>
      <c r="M14" s="121"/>
      <c r="N14" s="121"/>
      <c r="O14" s="121"/>
      <c r="P14" s="121"/>
      <c r="Q14" s="121">
        <v>0.01</v>
      </c>
      <c r="R14" s="121"/>
      <c r="S14" s="121"/>
      <c r="T14" s="121"/>
      <c r="U14" s="121"/>
      <c r="V14" s="78">
        <f t="shared" si="0"/>
        <v>0.01</v>
      </c>
      <c r="W14" s="79">
        <f t="shared" si="1"/>
        <v>0.91</v>
      </c>
      <c r="X14" s="80">
        <f t="shared" si="2"/>
        <v>50</v>
      </c>
    </row>
    <row r="15" spans="1:24" s="81" customFormat="1" ht="15.95" customHeight="1" x14ac:dyDescent="0.25">
      <c r="A15" s="75" t="s">
        <v>23</v>
      </c>
      <c r="B15" s="108" t="s">
        <v>136</v>
      </c>
      <c r="C15" s="356" t="s">
        <v>500</v>
      </c>
      <c r="D15" s="76">
        <v>0.9</v>
      </c>
      <c r="E15" s="121"/>
      <c r="F15" s="121"/>
      <c r="G15" s="121"/>
      <c r="H15" s="121">
        <v>0.01</v>
      </c>
      <c r="I15" s="121"/>
      <c r="J15" s="121"/>
      <c r="K15" s="121">
        <v>0.02</v>
      </c>
      <c r="L15" s="121"/>
      <c r="M15" s="121"/>
      <c r="N15" s="121">
        <v>0.01</v>
      </c>
      <c r="O15" s="121">
        <v>0.02</v>
      </c>
      <c r="P15" s="121">
        <v>0.02</v>
      </c>
      <c r="Q15" s="121">
        <v>0.01</v>
      </c>
      <c r="R15" s="121"/>
      <c r="S15" s="121"/>
      <c r="T15" s="121"/>
      <c r="U15" s="121"/>
      <c r="V15" s="78">
        <f t="shared" si="0"/>
        <v>0.09</v>
      </c>
      <c r="W15" s="79">
        <f t="shared" si="1"/>
        <v>0.99</v>
      </c>
      <c r="X15" s="80">
        <f t="shared" si="2"/>
        <v>60</v>
      </c>
    </row>
    <row r="16" spans="1:24" s="81" customFormat="1" ht="15.95" customHeight="1" x14ac:dyDescent="0.25">
      <c r="A16" s="75" t="s">
        <v>24</v>
      </c>
      <c r="B16" s="108" t="s">
        <v>137</v>
      </c>
      <c r="C16" s="356" t="s">
        <v>501</v>
      </c>
      <c r="D16" s="76">
        <v>0.9</v>
      </c>
      <c r="E16" s="121"/>
      <c r="F16" s="121"/>
      <c r="G16" s="121"/>
      <c r="H16" s="121"/>
      <c r="I16" s="121"/>
      <c r="J16" s="121"/>
      <c r="K16" s="121"/>
      <c r="L16" s="121"/>
      <c r="M16" s="121"/>
      <c r="N16" s="121"/>
      <c r="O16" s="121"/>
      <c r="P16" s="121"/>
      <c r="Q16" s="121">
        <v>0.01</v>
      </c>
      <c r="R16" s="121"/>
      <c r="S16" s="121"/>
      <c r="T16" s="121"/>
      <c r="U16" s="121"/>
      <c r="V16" s="78">
        <f t="shared" si="0"/>
        <v>0.01</v>
      </c>
      <c r="W16" s="79">
        <f t="shared" si="1"/>
        <v>0.91</v>
      </c>
      <c r="X16" s="80">
        <f t="shared" si="2"/>
        <v>50</v>
      </c>
    </row>
    <row r="17" spans="1:24" s="81" customFormat="1" ht="15.95" customHeight="1" x14ac:dyDescent="0.25">
      <c r="A17" s="75" t="s">
        <v>25</v>
      </c>
      <c r="B17" s="108" t="s">
        <v>138</v>
      </c>
      <c r="C17" s="356" t="s">
        <v>502</v>
      </c>
      <c r="D17" s="76">
        <v>0.9</v>
      </c>
      <c r="E17" s="121"/>
      <c r="F17" s="121"/>
      <c r="G17" s="121"/>
      <c r="H17" s="121"/>
      <c r="I17" s="121"/>
      <c r="J17" s="121"/>
      <c r="K17" s="121">
        <v>0.02</v>
      </c>
      <c r="L17" s="121"/>
      <c r="M17" s="121">
        <v>0.02</v>
      </c>
      <c r="N17" s="121"/>
      <c r="O17" s="121">
        <v>0.02</v>
      </c>
      <c r="P17" s="121"/>
      <c r="Q17" s="121">
        <v>0.01</v>
      </c>
      <c r="R17" s="121"/>
      <c r="S17" s="121"/>
      <c r="T17" s="121"/>
      <c r="U17" s="121"/>
      <c r="V17" s="78">
        <f t="shared" si="0"/>
        <v>7.0000000000000007E-2</v>
      </c>
      <c r="W17" s="79">
        <f t="shared" si="1"/>
        <v>0.97</v>
      </c>
      <c r="X17" s="80">
        <f t="shared" si="2"/>
        <v>60</v>
      </c>
    </row>
    <row r="18" spans="1:24" s="81" customFormat="1" ht="15.95" customHeight="1" x14ac:dyDescent="0.25">
      <c r="A18" s="75" t="s">
        <v>26</v>
      </c>
      <c r="B18" s="108" t="s">
        <v>139</v>
      </c>
      <c r="C18" s="356" t="s">
        <v>503</v>
      </c>
      <c r="D18" s="76">
        <v>0.9</v>
      </c>
      <c r="E18" s="121">
        <v>0.02</v>
      </c>
      <c r="F18" s="121"/>
      <c r="G18" s="121"/>
      <c r="H18" s="121"/>
      <c r="I18" s="121"/>
      <c r="J18" s="121"/>
      <c r="K18" s="121">
        <v>0.02</v>
      </c>
      <c r="L18" s="121"/>
      <c r="M18" s="121"/>
      <c r="N18" s="121">
        <v>0.01</v>
      </c>
      <c r="O18" s="121">
        <v>0.02</v>
      </c>
      <c r="P18" s="121">
        <v>0.02</v>
      </c>
      <c r="Q18" s="121">
        <v>0.01</v>
      </c>
      <c r="R18" s="121"/>
      <c r="S18" s="121"/>
      <c r="T18" s="121"/>
      <c r="U18" s="121"/>
      <c r="V18" s="78">
        <f t="shared" si="0"/>
        <v>0.1</v>
      </c>
      <c r="W18" s="79">
        <f t="shared" si="1"/>
        <v>1</v>
      </c>
      <c r="X18" s="80">
        <f t="shared" si="2"/>
        <v>60</v>
      </c>
    </row>
    <row r="19" spans="1:24" s="81" customFormat="1" ht="15.95" customHeight="1" x14ac:dyDescent="0.25">
      <c r="A19" s="75" t="s">
        <v>27</v>
      </c>
      <c r="B19" s="108" t="s">
        <v>140</v>
      </c>
      <c r="C19" s="356" t="s">
        <v>504</v>
      </c>
      <c r="D19" s="76">
        <v>0.9</v>
      </c>
      <c r="E19" s="121"/>
      <c r="F19" s="121"/>
      <c r="G19" s="121"/>
      <c r="H19" s="121"/>
      <c r="I19" s="121"/>
      <c r="J19" s="121"/>
      <c r="K19" s="121"/>
      <c r="L19" s="121"/>
      <c r="M19" s="121"/>
      <c r="N19" s="121"/>
      <c r="O19" s="121"/>
      <c r="P19" s="121"/>
      <c r="Q19" s="121">
        <v>0.01</v>
      </c>
      <c r="R19" s="121"/>
      <c r="S19" s="121"/>
      <c r="T19" s="121"/>
      <c r="U19" s="121"/>
      <c r="V19" s="78">
        <f t="shared" si="0"/>
        <v>0.01</v>
      </c>
      <c r="W19" s="79">
        <f t="shared" si="1"/>
        <v>0.91</v>
      </c>
      <c r="X19" s="80">
        <f t="shared" si="2"/>
        <v>50</v>
      </c>
    </row>
    <row r="20" spans="1:24" s="81" customFormat="1" ht="15.95" customHeight="1" x14ac:dyDescent="0.25">
      <c r="A20" s="75" t="s">
        <v>28</v>
      </c>
      <c r="B20" s="108" t="s">
        <v>141</v>
      </c>
      <c r="C20" s="356">
        <v>11100096301</v>
      </c>
      <c r="D20" s="76">
        <v>0.9</v>
      </c>
      <c r="E20" s="121"/>
      <c r="F20" s="121"/>
      <c r="G20" s="121"/>
      <c r="H20" s="121"/>
      <c r="I20" s="121"/>
      <c r="J20" s="121"/>
      <c r="K20" s="121">
        <v>0.02</v>
      </c>
      <c r="L20" s="121"/>
      <c r="M20" s="121"/>
      <c r="N20" s="121">
        <v>0.01</v>
      </c>
      <c r="O20" s="121">
        <v>0.02</v>
      </c>
      <c r="P20" s="121"/>
      <c r="Q20" s="121">
        <v>0.01</v>
      </c>
      <c r="R20" s="121"/>
      <c r="S20" s="121"/>
      <c r="T20" s="121"/>
      <c r="U20" s="121"/>
      <c r="V20" s="78">
        <f t="shared" si="0"/>
        <v>0.06</v>
      </c>
      <c r="W20" s="79">
        <f t="shared" si="1"/>
        <v>0.96</v>
      </c>
      <c r="X20" s="80">
        <f t="shared" si="2"/>
        <v>60</v>
      </c>
    </row>
    <row r="21" spans="1:24" s="81" customFormat="1" ht="15.95" customHeight="1" x14ac:dyDescent="0.25">
      <c r="A21" s="75" t="s">
        <v>29</v>
      </c>
      <c r="B21" s="108" t="s">
        <v>142</v>
      </c>
      <c r="C21" s="356">
        <v>11100097762</v>
      </c>
      <c r="D21" s="76">
        <v>0.9</v>
      </c>
      <c r="E21" s="121"/>
      <c r="F21" s="121"/>
      <c r="G21" s="121"/>
      <c r="H21" s="121"/>
      <c r="I21" s="121"/>
      <c r="J21" s="121"/>
      <c r="K21" s="121"/>
      <c r="L21" s="121"/>
      <c r="M21" s="121"/>
      <c r="N21" s="121"/>
      <c r="O21" s="121"/>
      <c r="P21" s="121"/>
      <c r="Q21" s="121">
        <v>0.01</v>
      </c>
      <c r="R21" s="121"/>
      <c r="S21" s="121"/>
      <c r="T21" s="121"/>
      <c r="U21" s="121"/>
      <c r="V21" s="78">
        <f t="shared" si="0"/>
        <v>0.01</v>
      </c>
      <c r="W21" s="79">
        <f t="shared" si="1"/>
        <v>0.91</v>
      </c>
      <c r="X21" s="80">
        <f t="shared" si="2"/>
        <v>50</v>
      </c>
    </row>
    <row r="22" spans="1:24" s="81" customFormat="1" ht="16.899999999999999" customHeight="1" x14ac:dyDescent="0.25">
      <c r="A22" s="75" t="s">
        <v>30</v>
      </c>
      <c r="B22" s="108" t="s">
        <v>143</v>
      </c>
      <c r="C22" s="356">
        <v>11100082723</v>
      </c>
      <c r="D22" s="76">
        <v>0.9</v>
      </c>
      <c r="E22" s="121"/>
      <c r="F22" s="121"/>
      <c r="G22" s="121"/>
      <c r="H22" s="121"/>
      <c r="I22" s="121"/>
      <c r="J22" s="121"/>
      <c r="K22" s="121"/>
      <c r="L22" s="121"/>
      <c r="M22" s="121"/>
      <c r="N22" s="121"/>
      <c r="O22" s="121"/>
      <c r="P22" s="121"/>
      <c r="Q22" s="121">
        <v>0.01</v>
      </c>
      <c r="R22" s="121"/>
      <c r="S22" s="121"/>
      <c r="T22" s="121"/>
      <c r="U22" s="121"/>
      <c r="V22" s="78">
        <f t="shared" si="0"/>
        <v>0.01</v>
      </c>
      <c r="W22" s="79">
        <f t="shared" si="1"/>
        <v>0.91</v>
      </c>
      <c r="X22" s="80">
        <f t="shared" si="2"/>
        <v>50</v>
      </c>
    </row>
    <row r="23" spans="1:24" s="81" customFormat="1" ht="15.95" customHeight="1" x14ac:dyDescent="0.25">
      <c r="A23" s="75" t="s">
        <v>31</v>
      </c>
      <c r="B23" s="109" t="s">
        <v>144</v>
      </c>
      <c r="C23" s="356">
        <v>11100067215</v>
      </c>
      <c r="D23" s="76">
        <v>0.9</v>
      </c>
      <c r="E23" s="121"/>
      <c r="F23" s="121"/>
      <c r="G23" s="121"/>
      <c r="H23" s="121"/>
      <c r="I23" s="121"/>
      <c r="J23" s="121"/>
      <c r="K23" s="121"/>
      <c r="L23" s="121"/>
      <c r="M23" s="121"/>
      <c r="N23" s="121"/>
      <c r="O23" s="121"/>
      <c r="P23" s="121"/>
      <c r="Q23" s="121">
        <v>0.01</v>
      </c>
      <c r="R23" s="121"/>
      <c r="S23" s="121"/>
      <c r="T23" s="121"/>
      <c r="U23" s="121"/>
      <c r="V23" s="78">
        <f t="shared" si="0"/>
        <v>0.01</v>
      </c>
      <c r="W23" s="79">
        <f t="shared" si="1"/>
        <v>0.91</v>
      </c>
      <c r="X23" s="80">
        <f t="shared" si="2"/>
        <v>50</v>
      </c>
    </row>
    <row r="24" spans="1:24" s="81" customFormat="1" ht="15.95" customHeight="1" x14ac:dyDescent="0.25">
      <c r="A24" s="75" t="s">
        <v>32</v>
      </c>
      <c r="B24" s="108" t="s">
        <v>145</v>
      </c>
      <c r="C24" s="356">
        <v>11100096304</v>
      </c>
      <c r="D24" s="76">
        <v>0.9</v>
      </c>
      <c r="E24" s="121"/>
      <c r="F24" s="121"/>
      <c r="G24" s="121"/>
      <c r="H24" s="121"/>
      <c r="I24" s="121"/>
      <c r="J24" s="121"/>
      <c r="K24" s="121"/>
      <c r="L24" s="121"/>
      <c r="M24" s="121"/>
      <c r="N24" s="121"/>
      <c r="O24" s="121"/>
      <c r="P24" s="121"/>
      <c r="Q24" s="121">
        <v>0.01</v>
      </c>
      <c r="R24" s="121"/>
      <c r="S24" s="121"/>
      <c r="T24" s="121"/>
      <c r="U24" s="121"/>
      <c r="V24" s="78">
        <f t="shared" si="0"/>
        <v>0.01</v>
      </c>
      <c r="W24" s="79">
        <f t="shared" si="1"/>
        <v>0.91</v>
      </c>
      <c r="X24" s="80">
        <f t="shared" si="2"/>
        <v>50</v>
      </c>
    </row>
    <row r="25" spans="1:24" s="81" customFormat="1" ht="15.95" customHeight="1" x14ac:dyDescent="0.25">
      <c r="A25" s="75" t="s">
        <v>33</v>
      </c>
      <c r="B25" s="110" t="s">
        <v>146</v>
      </c>
      <c r="C25" s="356">
        <v>11100097753</v>
      </c>
      <c r="D25" s="76">
        <v>0.9</v>
      </c>
      <c r="E25" s="121"/>
      <c r="F25" s="121"/>
      <c r="G25" s="121"/>
      <c r="H25" s="121"/>
      <c r="I25" s="121"/>
      <c r="J25" s="121"/>
      <c r="K25" s="121"/>
      <c r="L25" s="121"/>
      <c r="M25" s="121"/>
      <c r="N25" s="121"/>
      <c r="O25" s="121"/>
      <c r="P25" s="121"/>
      <c r="Q25" s="121">
        <v>0.01</v>
      </c>
      <c r="R25" s="121"/>
      <c r="S25" s="121"/>
      <c r="T25" s="121"/>
      <c r="U25" s="121"/>
      <c r="V25" s="78">
        <f t="shared" si="0"/>
        <v>0.01</v>
      </c>
      <c r="W25" s="79">
        <f t="shared" si="1"/>
        <v>0.91</v>
      </c>
      <c r="X25" s="80">
        <f t="shared" si="2"/>
        <v>50</v>
      </c>
    </row>
    <row r="26" spans="1:24" s="81" customFormat="1" ht="15.95" customHeight="1" x14ac:dyDescent="0.25">
      <c r="A26" s="75" t="s">
        <v>34</v>
      </c>
      <c r="B26" s="108" t="s">
        <v>112</v>
      </c>
      <c r="C26" s="356">
        <v>11100109681</v>
      </c>
      <c r="D26" s="76">
        <v>0.9</v>
      </c>
      <c r="E26" s="121"/>
      <c r="F26" s="121"/>
      <c r="G26" s="121"/>
      <c r="H26" s="121"/>
      <c r="I26" s="121"/>
      <c r="J26" s="121"/>
      <c r="K26" s="121"/>
      <c r="L26" s="121"/>
      <c r="M26" s="121"/>
      <c r="N26" s="121"/>
      <c r="O26" s="121"/>
      <c r="P26" s="121"/>
      <c r="Q26" s="121">
        <v>0.01</v>
      </c>
      <c r="R26" s="121"/>
      <c r="S26" s="121"/>
      <c r="T26" s="121"/>
      <c r="U26" s="121"/>
      <c r="V26" s="78">
        <f t="shared" si="0"/>
        <v>0.01</v>
      </c>
      <c r="W26" s="79">
        <f t="shared" si="1"/>
        <v>0.91</v>
      </c>
      <c r="X26" s="80">
        <f t="shared" si="2"/>
        <v>50</v>
      </c>
    </row>
    <row r="27" spans="1:24" s="81" customFormat="1" ht="15.95" customHeight="1" x14ac:dyDescent="0.25">
      <c r="A27" s="75" t="s">
        <v>35</v>
      </c>
      <c r="B27" s="108" t="s">
        <v>148</v>
      </c>
      <c r="C27" s="356">
        <v>11100115723</v>
      </c>
      <c r="D27" s="76">
        <v>0.9</v>
      </c>
      <c r="E27" s="121">
        <v>0.02</v>
      </c>
      <c r="F27" s="121"/>
      <c r="G27" s="121"/>
      <c r="H27" s="121"/>
      <c r="I27" s="121"/>
      <c r="J27" s="121"/>
      <c r="K27" s="121">
        <v>0.02</v>
      </c>
      <c r="L27" s="121"/>
      <c r="M27" s="121"/>
      <c r="N27" s="121"/>
      <c r="O27" s="121">
        <v>0.02</v>
      </c>
      <c r="P27" s="121">
        <v>0.02</v>
      </c>
      <c r="Q27" s="121">
        <v>0.01</v>
      </c>
      <c r="R27" s="121"/>
      <c r="S27" s="121"/>
      <c r="T27" s="121"/>
      <c r="U27" s="121"/>
      <c r="V27" s="78">
        <f t="shared" si="0"/>
        <v>0.09</v>
      </c>
      <c r="W27" s="79">
        <f t="shared" si="1"/>
        <v>0.99</v>
      </c>
      <c r="X27" s="80">
        <f t="shared" si="2"/>
        <v>60</v>
      </c>
    </row>
    <row r="28" spans="1:24" s="81" customFormat="1" ht="15.95" customHeight="1" x14ac:dyDescent="0.25">
      <c r="A28" s="75" t="s">
        <v>36</v>
      </c>
      <c r="B28" s="108" t="s">
        <v>149</v>
      </c>
      <c r="C28" s="356">
        <v>60200000602</v>
      </c>
      <c r="D28" s="76">
        <v>0.9</v>
      </c>
      <c r="E28" s="121"/>
      <c r="F28" s="121"/>
      <c r="G28" s="121"/>
      <c r="H28" s="121"/>
      <c r="I28" s="121"/>
      <c r="J28" s="121"/>
      <c r="K28" s="121"/>
      <c r="L28" s="121"/>
      <c r="M28" s="121"/>
      <c r="N28" s="121"/>
      <c r="O28" s="121"/>
      <c r="P28" s="121"/>
      <c r="Q28" s="121">
        <v>0.01</v>
      </c>
      <c r="R28" s="121"/>
      <c r="S28" s="121"/>
      <c r="T28" s="121"/>
      <c r="U28" s="121"/>
      <c r="V28" s="78">
        <f t="shared" si="0"/>
        <v>0.01</v>
      </c>
      <c r="W28" s="79">
        <f t="shared" si="1"/>
        <v>0.91</v>
      </c>
      <c r="X28" s="80">
        <f t="shared" si="2"/>
        <v>50</v>
      </c>
    </row>
    <row r="29" spans="1:24" s="81" customFormat="1" ht="15.95" customHeight="1" x14ac:dyDescent="0.25">
      <c r="A29" s="75" t="s">
        <v>37</v>
      </c>
      <c r="B29" s="108" t="s">
        <v>150</v>
      </c>
      <c r="C29" s="356">
        <v>21000001128</v>
      </c>
      <c r="D29" s="76">
        <v>0.9</v>
      </c>
      <c r="E29" s="121"/>
      <c r="F29" s="121"/>
      <c r="G29" s="121"/>
      <c r="H29" s="121"/>
      <c r="I29" s="121"/>
      <c r="J29" s="121"/>
      <c r="K29" s="121"/>
      <c r="L29" s="121"/>
      <c r="M29" s="121"/>
      <c r="N29" s="121"/>
      <c r="O29" s="121"/>
      <c r="P29" s="121"/>
      <c r="Q29" s="121">
        <v>0.01</v>
      </c>
      <c r="R29" s="121"/>
      <c r="S29" s="121"/>
      <c r="T29" s="121"/>
      <c r="U29" s="121"/>
      <c r="V29" s="78">
        <f t="shared" si="0"/>
        <v>0.01</v>
      </c>
      <c r="W29" s="79">
        <f t="shared" si="1"/>
        <v>0.91</v>
      </c>
      <c r="X29" s="80">
        <f t="shared" si="2"/>
        <v>50</v>
      </c>
    </row>
    <row r="30" spans="1:24" s="81" customFormat="1" ht="15.95" customHeight="1" x14ac:dyDescent="0.25">
      <c r="A30" s="75" t="s">
        <v>38</v>
      </c>
      <c r="B30" s="108" t="s">
        <v>151</v>
      </c>
      <c r="C30" s="356">
        <v>11100083259</v>
      </c>
      <c r="D30" s="76">
        <v>0.9</v>
      </c>
      <c r="E30" s="121"/>
      <c r="F30" s="121"/>
      <c r="G30" s="121"/>
      <c r="H30" s="121"/>
      <c r="I30" s="121"/>
      <c r="J30" s="121"/>
      <c r="K30" s="121">
        <v>0.02</v>
      </c>
      <c r="L30" s="121"/>
      <c r="M30" s="121"/>
      <c r="N30" s="121"/>
      <c r="O30" s="121">
        <v>0.02</v>
      </c>
      <c r="P30" s="121">
        <v>0.02</v>
      </c>
      <c r="Q30" s="121">
        <v>0.01</v>
      </c>
      <c r="R30" s="121"/>
      <c r="S30" s="121"/>
      <c r="T30" s="121"/>
      <c r="U30" s="121"/>
      <c r="V30" s="78">
        <f t="shared" si="0"/>
        <v>7.0000000000000007E-2</v>
      </c>
      <c r="W30" s="79">
        <f t="shared" si="1"/>
        <v>0.97</v>
      </c>
      <c r="X30" s="80">
        <f t="shared" si="2"/>
        <v>60</v>
      </c>
    </row>
    <row r="31" spans="1:24" s="81" customFormat="1" ht="15.95" customHeight="1" x14ac:dyDescent="0.25">
      <c r="A31" s="75" t="s">
        <v>39</v>
      </c>
      <c r="B31" s="108" t="s">
        <v>152</v>
      </c>
      <c r="C31" s="357">
        <v>21000001100</v>
      </c>
      <c r="D31" s="76">
        <v>0.9</v>
      </c>
      <c r="E31" s="121"/>
      <c r="F31" s="121"/>
      <c r="G31" s="121"/>
      <c r="H31" s="121"/>
      <c r="I31" s="121"/>
      <c r="J31" s="121"/>
      <c r="K31" s="121"/>
      <c r="L31" s="121"/>
      <c r="M31" s="121"/>
      <c r="N31" s="121"/>
      <c r="O31" s="121"/>
      <c r="P31" s="121"/>
      <c r="Q31" s="121">
        <v>0.01</v>
      </c>
      <c r="R31" s="121"/>
      <c r="S31" s="121"/>
      <c r="T31" s="121"/>
      <c r="U31" s="121"/>
      <c r="V31" s="78">
        <f t="shared" si="0"/>
        <v>0.01</v>
      </c>
      <c r="W31" s="79">
        <f t="shared" si="1"/>
        <v>0.91</v>
      </c>
      <c r="X31" s="80">
        <f t="shared" si="2"/>
        <v>50</v>
      </c>
    </row>
    <row r="32" spans="1:24" s="81" customFormat="1" ht="15.95" customHeight="1" x14ac:dyDescent="0.25">
      <c r="A32" s="75" t="s">
        <v>40</v>
      </c>
      <c r="B32" s="108" t="s">
        <v>153</v>
      </c>
      <c r="C32" s="357">
        <v>11100096317</v>
      </c>
      <c r="D32" s="76">
        <v>0.9</v>
      </c>
      <c r="E32" s="121">
        <v>0.02</v>
      </c>
      <c r="F32" s="121"/>
      <c r="G32" s="121"/>
      <c r="H32" s="121"/>
      <c r="I32" s="121"/>
      <c r="J32" s="121"/>
      <c r="K32" s="121">
        <v>0.02</v>
      </c>
      <c r="L32" s="121"/>
      <c r="M32" s="121"/>
      <c r="N32" s="121"/>
      <c r="O32" s="121">
        <v>0.02</v>
      </c>
      <c r="P32" s="121">
        <v>0.01</v>
      </c>
      <c r="Q32" s="121">
        <v>0.01</v>
      </c>
      <c r="R32" s="121"/>
      <c r="S32" s="121"/>
      <c r="T32" s="121"/>
      <c r="U32" s="121"/>
      <c r="V32" s="78">
        <f t="shared" si="0"/>
        <v>0.08</v>
      </c>
      <c r="W32" s="79">
        <f t="shared" si="1"/>
        <v>0.98</v>
      </c>
      <c r="X32" s="80">
        <f t="shared" si="2"/>
        <v>60</v>
      </c>
    </row>
    <row r="33" spans="1:24" s="81" customFormat="1" ht="15.95" customHeight="1" x14ac:dyDescent="0.25">
      <c r="A33" s="75" t="s">
        <v>41</v>
      </c>
      <c r="B33" s="94" t="s">
        <v>720</v>
      </c>
      <c r="C33" s="147">
        <v>11100115713</v>
      </c>
      <c r="D33" s="76">
        <v>0.9</v>
      </c>
      <c r="E33" s="121"/>
      <c r="F33" s="121"/>
      <c r="G33" s="121"/>
      <c r="H33" s="121"/>
      <c r="I33" s="121"/>
      <c r="J33" s="121"/>
      <c r="K33" s="121"/>
      <c r="L33" s="121"/>
      <c r="M33" s="121"/>
      <c r="N33" s="121"/>
      <c r="O33" s="121"/>
      <c r="P33" s="121"/>
      <c r="Q33" s="121"/>
      <c r="R33" s="121"/>
      <c r="S33" s="121"/>
      <c r="T33" s="121"/>
      <c r="U33" s="121"/>
      <c r="V33" s="78">
        <f t="shared" si="0"/>
        <v>0</v>
      </c>
      <c r="W33" s="79">
        <f t="shared" si="1"/>
        <v>0.9</v>
      </c>
      <c r="X33" s="80">
        <f t="shared" si="2"/>
        <v>50</v>
      </c>
    </row>
    <row r="34" spans="1:24" ht="39.75" customHeight="1" x14ac:dyDescent="0.25">
      <c r="A34" s="1079" t="s">
        <v>530</v>
      </c>
      <c r="B34" s="1079"/>
      <c r="C34" s="1079"/>
      <c r="D34" s="1079"/>
      <c r="E34" s="1079"/>
      <c r="F34" s="1079"/>
      <c r="G34" s="1079"/>
      <c r="H34" s="1079"/>
      <c r="I34" s="1079"/>
      <c r="J34" s="1079"/>
      <c r="K34" s="1079"/>
      <c r="L34" s="1079"/>
      <c r="M34" s="1079"/>
      <c r="N34" s="1079"/>
      <c r="O34" s="1079"/>
      <c r="P34" s="1079"/>
      <c r="Q34" s="1079"/>
      <c r="R34" s="1079"/>
      <c r="S34" s="1079"/>
      <c r="T34" s="1079"/>
      <c r="U34" s="1079"/>
      <c r="V34" s="1079"/>
      <c r="W34" s="1079"/>
      <c r="X34" s="1079"/>
    </row>
    <row r="36" spans="1:24" ht="18.75" x14ac:dyDescent="0.3">
      <c r="A36" s="1118" t="s">
        <v>5</v>
      </c>
      <c r="B36" s="1118"/>
      <c r="C36" s="1118"/>
      <c r="D36" s="1118"/>
      <c r="E36" s="1118"/>
      <c r="F36" s="1118"/>
      <c r="G36" s="1118"/>
      <c r="H36" s="1118"/>
      <c r="I36" s="1118"/>
      <c r="J36" s="1118"/>
      <c r="K36" s="1118"/>
      <c r="L36" s="1118"/>
      <c r="M36" s="1118"/>
      <c r="N36" s="1118"/>
      <c r="O36" s="1118"/>
      <c r="P36" s="1118"/>
      <c r="Q36" s="1118"/>
      <c r="R36" s="1118"/>
      <c r="S36" s="1118"/>
      <c r="T36" s="1118"/>
      <c r="U36" s="1118"/>
      <c r="V36" s="1118"/>
      <c r="W36" s="1118"/>
      <c r="X36" s="1118"/>
    </row>
    <row r="37" spans="1:24" ht="16.5" x14ac:dyDescent="0.25">
      <c r="O37" s="121"/>
    </row>
    <row r="38" spans="1:24" ht="112.5" customHeight="1" x14ac:dyDescent="0.25">
      <c r="A38" s="921" t="s">
        <v>6</v>
      </c>
      <c r="B38" s="1005" t="s">
        <v>7</v>
      </c>
      <c r="C38" s="1005"/>
      <c r="D38" s="1005"/>
      <c r="E38" s="1005"/>
      <c r="F38" s="921"/>
      <c r="G38" s="921"/>
      <c r="H38" s="921"/>
      <c r="I38" s="921"/>
      <c r="J38" s="921"/>
      <c r="K38" s="1096" t="s">
        <v>8</v>
      </c>
      <c r="L38" s="1097"/>
      <c r="M38" s="1090" t="s">
        <v>9</v>
      </c>
      <c r="N38" s="1090"/>
      <c r="O38" s="929" t="s">
        <v>10</v>
      </c>
      <c r="P38" s="929" t="s">
        <v>11</v>
      </c>
      <c r="Q38" s="926" t="s">
        <v>218</v>
      </c>
      <c r="R38" s="1096" t="s">
        <v>12</v>
      </c>
      <c r="S38" s="1103"/>
      <c r="T38" s="1103"/>
      <c r="U38" s="1103"/>
      <c r="V38" s="1103"/>
      <c r="W38" s="1103"/>
      <c r="X38" s="1097"/>
    </row>
    <row r="39" spans="1:24" ht="30.75" customHeight="1" x14ac:dyDescent="0.25">
      <c r="A39" s="921"/>
      <c r="B39" s="1387" t="s">
        <v>1571</v>
      </c>
      <c r="C39" s="1388"/>
      <c r="D39" s="1388"/>
      <c r="E39" s="1388"/>
      <c r="F39" s="1388"/>
      <c r="G39" s="1388"/>
      <c r="H39" s="1388"/>
      <c r="I39" s="1388"/>
      <c r="J39" s="1388"/>
      <c r="K39" s="1388"/>
      <c r="L39" s="1388"/>
      <c r="M39" s="1388"/>
      <c r="N39" s="1388"/>
      <c r="O39" s="1388"/>
      <c r="P39" s="1388"/>
      <c r="Q39" s="1389"/>
      <c r="R39" s="926"/>
      <c r="S39" s="928"/>
      <c r="T39" s="928"/>
      <c r="U39" s="928"/>
      <c r="V39" s="928"/>
      <c r="W39" s="928"/>
      <c r="X39" s="927"/>
    </row>
    <row r="40" spans="1:24" ht="36.75" customHeight="1" x14ac:dyDescent="0.25">
      <c r="A40" s="4">
        <v>1</v>
      </c>
      <c r="B40" s="1235" t="s">
        <v>1572</v>
      </c>
      <c r="C40" s="1235"/>
      <c r="D40" s="1234"/>
      <c r="E40" s="1234"/>
      <c r="F40" s="670"/>
      <c r="G40" s="670"/>
      <c r="H40" s="670"/>
      <c r="I40" s="670"/>
      <c r="J40" s="670"/>
      <c r="K40" s="1385"/>
      <c r="L40" s="1386"/>
      <c r="M40" s="1385"/>
      <c r="N40" s="1386"/>
      <c r="O40" s="946"/>
      <c r="P40" s="940"/>
      <c r="Q40" s="940"/>
      <c r="R40" s="940"/>
      <c r="S40" s="941"/>
      <c r="T40" s="941"/>
      <c r="U40" s="941"/>
      <c r="V40" s="941"/>
      <c r="W40" s="941"/>
      <c r="X40" s="942"/>
    </row>
    <row r="41" spans="1:24" ht="36.75" customHeight="1" x14ac:dyDescent="0.25">
      <c r="A41" s="4"/>
      <c r="B41" s="1239" t="s">
        <v>1069</v>
      </c>
      <c r="C41" s="1240"/>
      <c r="D41" s="1240"/>
      <c r="E41" s="1241"/>
      <c r="F41" s="670"/>
      <c r="G41" s="670"/>
      <c r="H41" s="670"/>
      <c r="I41" s="670"/>
      <c r="J41" s="670"/>
      <c r="K41" s="943"/>
      <c r="L41" s="944"/>
      <c r="M41" s="943"/>
      <c r="N41" s="944"/>
      <c r="O41" s="946"/>
      <c r="P41" s="940"/>
      <c r="Q41" s="342">
        <v>0.05</v>
      </c>
      <c r="R41" s="1131"/>
      <c r="S41" s="1132"/>
      <c r="T41" s="1132"/>
      <c r="U41" s="1132"/>
      <c r="V41" s="1132"/>
      <c r="W41" s="1132"/>
      <c r="X41" s="1133"/>
    </row>
    <row r="42" spans="1:24" ht="36.75" customHeight="1" x14ac:dyDescent="0.25">
      <c r="A42" s="4"/>
      <c r="B42" s="1239" t="s">
        <v>1573</v>
      </c>
      <c r="C42" s="1240"/>
      <c r="D42" s="1240"/>
      <c r="E42" s="1241"/>
      <c r="F42" s="670"/>
      <c r="G42" s="670"/>
      <c r="H42" s="670"/>
      <c r="I42" s="670"/>
      <c r="J42" s="670"/>
      <c r="K42" s="943"/>
      <c r="L42" s="944"/>
      <c r="M42" s="943"/>
      <c r="N42" s="944"/>
      <c r="O42" s="946"/>
      <c r="P42" s="940"/>
      <c r="Q42" s="669">
        <v>0.04</v>
      </c>
      <c r="R42" s="1335"/>
      <c r="S42" s="1336"/>
      <c r="T42" s="1336"/>
      <c r="U42" s="1336"/>
      <c r="V42" s="1336"/>
      <c r="W42" s="1336"/>
      <c r="X42" s="1337"/>
    </row>
    <row r="43" spans="1:24" ht="36.75" customHeight="1" x14ac:dyDescent="0.25">
      <c r="A43" s="4"/>
      <c r="B43" s="1239" t="s">
        <v>1241</v>
      </c>
      <c r="C43" s="1240"/>
      <c r="D43" s="1240"/>
      <c r="E43" s="1241"/>
      <c r="F43" s="670"/>
      <c r="G43" s="670"/>
      <c r="H43" s="670"/>
      <c r="I43" s="670"/>
      <c r="J43" s="670"/>
      <c r="K43" s="943"/>
      <c r="L43" s="944"/>
      <c r="M43" s="943"/>
      <c r="N43" s="944"/>
      <c r="O43" s="946"/>
      <c r="P43" s="940"/>
      <c r="Q43" s="669">
        <v>0.03</v>
      </c>
      <c r="R43" s="1335"/>
      <c r="S43" s="1336"/>
      <c r="T43" s="1336"/>
      <c r="U43" s="1336"/>
      <c r="V43" s="1336"/>
      <c r="W43" s="1336"/>
      <c r="X43" s="1337"/>
    </row>
    <row r="44" spans="1:24" ht="36.75" customHeight="1" x14ac:dyDescent="0.25">
      <c r="A44" s="4"/>
      <c r="B44" s="1239" t="s">
        <v>1072</v>
      </c>
      <c r="C44" s="1240"/>
      <c r="D44" s="1240"/>
      <c r="E44" s="1241"/>
      <c r="F44" s="670"/>
      <c r="G44" s="670"/>
      <c r="H44" s="670"/>
      <c r="I44" s="670"/>
      <c r="J44" s="670"/>
      <c r="K44" s="943"/>
      <c r="L44" s="944"/>
      <c r="M44" s="943"/>
      <c r="N44" s="944"/>
      <c r="O44" s="946">
        <v>4</v>
      </c>
      <c r="P44" s="940"/>
      <c r="Q44" s="669">
        <v>0.02</v>
      </c>
      <c r="R44" s="1431" t="s">
        <v>1574</v>
      </c>
      <c r="S44" s="1432"/>
      <c r="T44" s="1432"/>
      <c r="U44" s="1432"/>
      <c r="V44" s="1432"/>
      <c r="W44" s="1432"/>
      <c r="X44" s="1433"/>
    </row>
    <row r="45" spans="1:24" ht="36.75" customHeight="1" x14ac:dyDescent="0.25">
      <c r="A45" s="4">
        <v>2</v>
      </c>
      <c r="B45" s="1239" t="s">
        <v>1575</v>
      </c>
      <c r="C45" s="1240"/>
      <c r="D45" s="1240"/>
      <c r="E45" s="1241"/>
      <c r="F45" s="670"/>
      <c r="G45" s="670"/>
      <c r="H45" s="670"/>
      <c r="I45" s="670"/>
      <c r="J45" s="670"/>
      <c r="K45" s="943"/>
      <c r="L45" s="944"/>
      <c r="M45" s="943"/>
      <c r="N45" s="944"/>
      <c r="O45" s="946"/>
      <c r="P45" s="940"/>
      <c r="Q45" s="669">
        <v>0.05</v>
      </c>
      <c r="R45" s="1335"/>
      <c r="S45" s="1336"/>
      <c r="T45" s="1336"/>
      <c r="U45" s="1336"/>
      <c r="V45" s="1336"/>
      <c r="W45" s="1336"/>
      <c r="X45" s="1337"/>
    </row>
    <row r="46" spans="1:24" ht="36.75" customHeight="1" x14ac:dyDescent="0.25">
      <c r="A46" s="4">
        <v>3</v>
      </c>
      <c r="B46" s="1239" t="s">
        <v>1074</v>
      </c>
      <c r="C46" s="1240"/>
      <c r="D46" s="1240"/>
      <c r="E46" s="1241"/>
      <c r="F46" s="670"/>
      <c r="G46" s="670"/>
      <c r="H46" s="670"/>
      <c r="I46" s="670"/>
      <c r="J46" s="670"/>
      <c r="K46" s="943"/>
      <c r="L46" s="944"/>
      <c r="M46" s="943"/>
      <c r="N46" s="944"/>
      <c r="O46" s="946"/>
      <c r="P46" s="940"/>
      <c r="Q46" s="669">
        <v>0.03</v>
      </c>
      <c r="R46" s="1335"/>
      <c r="S46" s="1336"/>
      <c r="T46" s="1336"/>
      <c r="U46" s="1336"/>
      <c r="V46" s="1336"/>
      <c r="W46" s="1336"/>
      <c r="X46" s="1337"/>
    </row>
    <row r="47" spans="1:24" ht="36.75" customHeight="1" x14ac:dyDescent="0.25">
      <c r="A47" s="4">
        <v>4</v>
      </c>
      <c r="B47" s="1239" t="s">
        <v>1576</v>
      </c>
      <c r="C47" s="1240"/>
      <c r="D47" s="1240"/>
      <c r="E47" s="1241"/>
      <c r="F47" s="670"/>
      <c r="G47" s="670"/>
      <c r="H47" s="670"/>
      <c r="I47" s="670"/>
      <c r="J47" s="670"/>
      <c r="K47" s="943"/>
      <c r="L47" s="944"/>
      <c r="M47" s="943"/>
      <c r="N47" s="944"/>
      <c r="O47" s="946"/>
      <c r="P47" s="940"/>
      <c r="Q47" s="669"/>
      <c r="R47" s="1335"/>
      <c r="S47" s="1336"/>
      <c r="T47" s="1336"/>
      <c r="U47" s="1336"/>
      <c r="V47" s="1336"/>
      <c r="W47" s="1336"/>
      <c r="X47" s="1337"/>
    </row>
    <row r="48" spans="1:24" ht="36.75" customHeight="1" x14ac:dyDescent="0.25">
      <c r="A48" s="4"/>
      <c r="B48" s="1434" t="s">
        <v>1430</v>
      </c>
      <c r="C48" s="1240"/>
      <c r="D48" s="1240"/>
      <c r="E48" s="1241"/>
      <c r="F48" s="670"/>
      <c r="G48" s="670"/>
      <c r="H48" s="670"/>
      <c r="I48" s="670"/>
      <c r="J48" s="670"/>
      <c r="K48" s="943"/>
      <c r="L48" s="944"/>
      <c r="M48" s="943"/>
      <c r="N48" s="944"/>
      <c r="O48" s="946">
        <v>1</v>
      </c>
      <c r="P48" s="940"/>
      <c r="Q48" s="669">
        <v>0.01</v>
      </c>
      <c r="R48" s="1431" t="s">
        <v>1577</v>
      </c>
      <c r="S48" s="1432"/>
      <c r="T48" s="1432"/>
      <c r="U48" s="1432"/>
      <c r="V48" s="1432"/>
      <c r="W48" s="1432"/>
      <c r="X48" s="1433"/>
    </row>
    <row r="49" spans="1:24" ht="36.75" customHeight="1" x14ac:dyDescent="0.25">
      <c r="A49" s="4"/>
      <c r="B49" s="1434" t="s">
        <v>1578</v>
      </c>
      <c r="C49" s="1240"/>
      <c r="D49" s="1240"/>
      <c r="E49" s="1241"/>
      <c r="F49" s="670"/>
      <c r="G49" s="670"/>
      <c r="H49" s="670"/>
      <c r="I49" s="670"/>
      <c r="J49" s="670"/>
      <c r="K49" s="943"/>
      <c r="L49" s="944"/>
      <c r="M49" s="943"/>
      <c r="N49" s="944"/>
      <c r="O49" s="946"/>
      <c r="P49" s="940"/>
      <c r="Q49" s="669">
        <v>0.02</v>
      </c>
      <c r="R49" s="1335"/>
      <c r="S49" s="1336"/>
      <c r="T49" s="1336"/>
      <c r="U49" s="1336"/>
      <c r="V49" s="1336"/>
      <c r="W49" s="1336"/>
      <c r="X49" s="1337"/>
    </row>
    <row r="50" spans="1:24" ht="39.75" customHeight="1" x14ac:dyDescent="0.25">
      <c r="A50" s="4">
        <v>5</v>
      </c>
      <c r="B50" s="1234" t="s">
        <v>1579</v>
      </c>
      <c r="C50" s="1234"/>
      <c r="D50" s="1234"/>
      <c r="E50" s="1234"/>
      <c r="F50" s="670"/>
      <c r="G50" s="670"/>
      <c r="H50" s="670"/>
      <c r="I50" s="670"/>
      <c r="J50" s="670"/>
      <c r="K50" s="1385"/>
      <c r="L50" s="1386"/>
      <c r="M50" s="1385"/>
      <c r="N50" s="1386"/>
      <c r="O50" s="111"/>
      <c r="P50" s="112"/>
      <c r="Q50" s="344">
        <v>0.02</v>
      </c>
      <c r="R50" s="1335"/>
      <c r="S50" s="1336"/>
      <c r="T50" s="1336"/>
      <c r="U50" s="1336"/>
      <c r="V50" s="1336"/>
      <c r="W50" s="1336"/>
      <c r="X50" s="1337"/>
    </row>
    <row r="51" spans="1:24" ht="44.25" customHeight="1" x14ac:dyDescent="0.25">
      <c r="A51" s="4">
        <v>6</v>
      </c>
      <c r="B51" s="1234" t="s">
        <v>1580</v>
      </c>
      <c r="C51" s="1234"/>
      <c r="D51" s="1234"/>
      <c r="E51" s="1234"/>
      <c r="F51" s="670"/>
      <c r="G51" s="670"/>
      <c r="H51" s="670"/>
      <c r="I51" s="670"/>
      <c r="J51" s="670"/>
      <c r="K51" s="1385"/>
      <c r="L51" s="1386"/>
      <c r="M51" s="1385"/>
      <c r="N51" s="1386"/>
      <c r="O51" s="111"/>
      <c r="P51" s="112"/>
      <c r="Q51" s="344"/>
      <c r="R51" s="1335"/>
      <c r="S51" s="1336"/>
      <c r="T51" s="1336"/>
      <c r="U51" s="1336"/>
      <c r="V51" s="1336"/>
      <c r="W51" s="1336"/>
      <c r="X51" s="1337"/>
    </row>
    <row r="52" spans="1:24" ht="44.25" customHeight="1" x14ac:dyDescent="0.25">
      <c r="A52" s="4"/>
      <c r="B52" s="1434" t="s">
        <v>1581</v>
      </c>
      <c r="C52" s="1240"/>
      <c r="D52" s="1240"/>
      <c r="E52" s="1241"/>
      <c r="F52" s="670"/>
      <c r="G52" s="670"/>
      <c r="H52" s="670"/>
      <c r="I52" s="670"/>
      <c r="J52" s="670"/>
      <c r="K52" s="943"/>
      <c r="L52" s="944"/>
      <c r="M52" s="943"/>
      <c r="N52" s="944"/>
      <c r="O52" s="111"/>
      <c r="P52" s="112"/>
      <c r="Q52" s="342">
        <v>0.02</v>
      </c>
      <c r="R52" s="940"/>
      <c r="S52" s="941"/>
      <c r="T52" s="941"/>
      <c r="U52" s="941"/>
      <c r="V52" s="941"/>
      <c r="W52" s="941"/>
      <c r="X52" s="942"/>
    </row>
    <row r="53" spans="1:24" ht="44.25" customHeight="1" x14ac:dyDescent="0.25">
      <c r="A53" s="4"/>
      <c r="B53" s="1434" t="s">
        <v>1582</v>
      </c>
      <c r="C53" s="1240"/>
      <c r="D53" s="1240"/>
      <c r="E53" s="1241"/>
      <c r="F53" s="670"/>
      <c r="G53" s="670"/>
      <c r="H53" s="670"/>
      <c r="I53" s="670"/>
      <c r="J53" s="670"/>
      <c r="K53" s="943"/>
      <c r="L53" s="944"/>
      <c r="M53" s="943"/>
      <c r="N53" s="944"/>
      <c r="O53" s="111"/>
      <c r="P53" s="112"/>
      <c r="Q53" s="342">
        <v>0.01</v>
      </c>
      <c r="R53" s="940"/>
      <c r="S53" s="941"/>
      <c r="T53" s="941"/>
      <c r="U53" s="941"/>
      <c r="V53" s="941"/>
      <c r="W53" s="941"/>
      <c r="X53" s="942"/>
    </row>
    <row r="54" spans="1:24" ht="30" customHeight="1" x14ac:dyDescent="0.25">
      <c r="A54" s="1435">
        <v>7</v>
      </c>
      <c r="B54" s="1234" t="s">
        <v>1260</v>
      </c>
      <c r="C54" s="1234"/>
      <c r="D54" s="1234"/>
      <c r="E54" s="1234"/>
      <c r="F54" s="670"/>
      <c r="G54" s="670"/>
      <c r="H54" s="670"/>
      <c r="I54" s="670"/>
      <c r="J54" s="670"/>
      <c r="K54" s="1385"/>
      <c r="L54" s="1386"/>
      <c r="M54" s="1385"/>
      <c r="N54" s="1386"/>
      <c r="O54" s="111">
        <v>11</v>
      </c>
      <c r="P54" s="112"/>
      <c r="Q54" s="342">
        <v>0.02</v>
      </c>
      <c r="R54" s="1330" t="s">
        <v>1583</v>
      </c>
      <c r="S54" s="1331"/>
      <c r="T54" s="1331"/>
      <c r="U54" s="1331"/>
      <c r="V54" s="1331"/>
      <c r="W54" s="1331"/>
      <c r="X54" s="1332"/>
    </row>
    <row r="55" spans="1:24" ht="50.25" customHeight="1" x14ac:dyDescent="0.25">
      <c r="A55" s="4">
        <v>8</v>
      </c>
      <c r="B55" s="1235" t="s">
        <v>1261</v>
      </c>
      <c r="C55" s="1235"/>
      <c r="D55" s="1234"/>
      <c r="E55" s="1234"/>
      <c r="F55" s="670"/>
      <c r="G55" s="670"/>
      <c r="H55" s="670"/>
      <c r="I55" s="670"/>
      <c r="J55" s="670"/>
      <c r="K55" s="1385"/>
      <c r="L55" s="1386"/>
      <c r="M55" s="1385"/>
      <c r="N55" s="1386"/>
      <c r="O55" s="111"/>
      <c r="P55" s="112"/>
      <c r="Q55" s="342">
        <v>0.02</v>
      </c>
      <c r="R55" s="1335"/>
      <c r="S55" s="1336"/>
      <c r="T55" s="1336"/>
      <c r="U55" s="1336"/>
      <c r="V55" s="1336"/>
      <c r="W55" s="1336"/>
      <c r="X55" s="1337"/>
    </row>
    <row r="56" spans="1:24" ht="48.2" customHeight="1" x14ac:dyDescent="0.25">
      <c r="A56" s="4">
        <v>9</v>
      </c>
      <c r="B56" s="1234" t="s">
        <v>1019</v>
      </c>
      <c r="C56" s="1234"/>
      <c r="D56" s="1234"/>
      <c r="E56" s="1234"/>
      <c r="F56" s="670"/>
      <c r="G56" s="670"/>
      <c r="H56" s="670"/>
      <c r="I56" s="670"/>
      <c r="J56" s="670"/>
      <c r="K56" s="1385"/>
      <c r="L56" s="1386"/>
      <c r="M56" s="1385"/>
      <c r="N56" s="1386"/>
      <c r="O56" s="111">
        <v>1</v>
      </c>
      <c r="P56" s="112"/>
      <c r="Q56" s="342">
        <v>0.02</v>
      </c>
      <c r="R56" s="1431" t="s">
        <v>1584</v>
      </c>
      <c r="S56" s="1432"/>
      <c r="T56" s="1432"/>
      <c r="U56" s="1432"/>
      <c r="V56" s="1432"/>
      <c r="W56" s="1432"/>
      <c r="X56" s="1433"/>
    </row>
    <row r="57" spans="1:24" ht="44.25" customHeight="1" x14ac:dyDescent="0.25">
      <c r="A57" s="4">
        <v>10</v>
      </c>
      <c r="B57" s="1234" t="s">
        <v>1020</v>
      </c>
      <c r="C57" s="1234"/>
      <c r="D57" s="1234"/>
      <c r="E57" s="1234"/>
      <c r="F57" s="670"/>
      <c r="G57" s="670"/>
      <c r="H57" s="670"/>
      <c r="I57" s="670"/>
      <c r="J57" s="670"/>
      <c r="K57" s="1385"/>
      <c r="L57" s="1386"/>
      <c r="M57" s="1385"/>
      <c r="N57" s="1386"/>
      <c r="O57" s="111">
        <v>5</v>
      </c>
      <c r="P57" s="112"/>
      <c r="Q57" s="342">
        <v>0.01</v>
      </c>
      <c r="R57" s="1431" t="s">
        <v>1585</v>
      </c>
      <c r="S57" s="1432"/>
      <c r="T57" s="1432"/>
      <c r="U57" s="1432"/>
      <c r="V57" s="1432"/>
      <c r="W57" s="1432"/>
      <c r="X57" s="1433"/>
    </row>
    <row r="58" spans="1:24" ht="32.25" customHeight="1" x14ac:dyDescent="0.25">
      <c r="A58" s="4"/>
      <c r="B58" s="1387" t="s">
        <v>1586</v>
      </c>
      <c r="C58" s="1388"/>
      <c r="D58" s="1388"/>
      <c r="E58" s="1388"/>
      <c r="F58" s="1388"/>
      <c r="G58" s="1388"/>
      <c r="H58" s="1388"/>
      <c r="I58" s="1388"/>
      <c r="J58" s="1388"/>
      <c r="K58" s="1388"/>
      <c r="L58" s="1388"/>
      <c r="M58" s="1388"/>
      <c r="N58" s="1388"/>
      <c r="O58" s="1388"/>
      <c r="P58" s="1388"/>
      <c r="Q58" s="1389"/>
      <c r="R58" s="940"/>
      <c r="S58" s="941"/>
      <c r="T58" s="941"/>
      <c r="U58" s="941"/>
      <c r="V58" s="941"/>
      <c r="W58" s="941"/>
      <c r="X58" s="942"/>
    </row>
    <row r="59" spans="1:24" ht="47.25" customHeight="1" x14ac:dyDescent="0.25">
      <c r="A59" s="4">
        <v>16</v>
      </c>
      <c r="B59" s="1234" t="s">
        <v>1587</v>
      </c>
      <c r="C59" s="1234"/>
      <c r="D59" s="1234"/>
      <c r="E59" s="1234"/>
      <c r="F59" s="670"/>
      <c r="G59" s="670"/>
      <c r="H59" s="670"/>
      <c r="I59" s="670"/>
      <c r="J59" s="670"/>
      <c r="K59" s="1385"/>
      <c r="L59" s="1386"/>
      <c r="M59" s="1385"/>
      <c r="N59" s="1386"/>
      <c r="O59" s="111">
        <v>11</v>
      </c>
      <c r="P59" s="112"/>
      <c r="Q59" s="344">
        <v>0.02</v>
      </c>
      <c r="R59" s="1330" t="s">
        <v>1588</v>
      </c>
      <c r="S59" s="1331"/>
      <c r="T59" s="1331"/>
      <c r="U59" s="1331"/>
      <c r="V59" s="1331"/>
      <c r="W59" s="1331"/>
      <c r="X59" s="1332"/>
    </row>
    <row r="60" spans="1:24" ht="41.25" customHeight="1" x14ac:dyDescent="0.25">
      <c r="A60" s="4">
        <v>17</v>
      </c>
      <c r="B60" s="1234" t="s">
        <v>1589</v>
      </c>
      <c r="C60" s="1234"/>
      <c r="D60" s="1234"/>
      <c r="E60" s="1234"/>
      <c r="F60" s="670"/>
      <c r="G60" s="670"/>
      <c r="H60" s="670"/>
      <c r="I60" s="670"/>
      <c r="J60" s="670"/>
      <c r="K60" s="943"/>
      <c r="L60" s="944"/>
      <c r="M60" s="943"/>
      <c r="N60" s="944"/>
      <c r="O60" s="111">
        <v>7</v>
      </c>
      <c r="P60" s="112"/>
      <c r="Q60" s="344" t="s">
        <v>1012</v>
      </c>
      <c r="R60" s="1330" t="s">
        <v>1590</v>
      </c>
      <c r="S60" s="1331"/>
      <c r="T60" s="1331"/>
      <c r="U60" s="1331"/>
      <c r="V60" s="1331"/>
      <c r="W60" s="1331"/>
      <c r="X60" s="1332"/>
    </row>
    <row r="61" spans="1:24" ht="78.75" customHeight="1" x14ac:dyDescent="0.25">
      <c r="A61" s="4">
        <v>18</v>
      </c>
      <c r="B61" s="1234" t="s">
        <v>1591</v>
      </c>
      <c r="C61" s="1234"/>
      <c r="D61" s="1234"/>
      <c r="E61" s="1234"/>
      <c r="F61" s="670"/>
      <c r="G61" s="670"/>
      <c r="H61" s="670"/>
      <c r="I61" s="670"/>
      <c r="J61" s="670"/>
      <c r="K61" s="943"/>
      <c r="L61" s="944"/>
      <c r="M61" s="943"/>
      <c r="N61" s="944"/>
      <c r="O61" s="111">
        <v>25</v>
      </c>
      <c r="P61" s="112"/>
      <c r="Q61" s="344">
        <v>0.01</v>
      </c>
      <c r="R61" s="1330" t="s">
        <v>1592</v>
      </c>
      <c r="S61" s="1331"/>
      <c r="T61" s="1331"/>
      <c r="U61" s="1331"/>
      <c r="V61" s="1331"/>
      <c r="W61" s="1331"/>
      <c r="X61" s="1332"/>
    </row>
    <row r="62" spans="1:24" ht="16.5" x14ac:dyDescent="0.25">
      <c r="A62" s="21"/>
      <c r="B62" s="22"/>
      <c r="C62" s="22"/>
      <c r="D62" s="22"/>
      <c r="E62" s="22"/>
      <c r="F62" s="22"/>
      <c r="G62" s="22"/>
      <c r="H62" s="22"/>
      <c r="I62" s="22"/>
      <c r="J62" s="22"/>
      <c r="K62" s="86"/>
      <c r="L62" s="87"/>
      <c r="M62" s="87"/>
      <c r="N62" s="87"/>
      <c r="O62" s="87"/>
      <c r="P62" s="87"/>
      <c r="Q62" s="87"/>
      <c r="R62" s="87"/>
      <c r="S62" s="87"/>
      <c r="T62" s="87"/>
      <c r="U62" s="87"/>
      <c r="V62" s="88"/>
      <c r="W62" s="88"/>
      <c r="X62" s="88"/>
    </row>
    <row r="63" spans="1:24" ht="15.75" x14ac:dyDescent="0.25">
      <c r="L63" s="1102" t="s">
        <v>1593</v>
      </c>
      <c r="M63" s="1102"/>
      <c r="N63" s="1102"/>
      <c r="O63" s="1102"/>
      <c r="P63" s="1102"/>
      <c r="Q63" s="1102"/>
      <c r="R63" s="1102"/>
      <c r="S63" s="1102"/>
      <c r="T63" s="1102"/>
      <c r="U63" s="1102"/>
      <c r="V63" s="1102"/>
      <c r="W63" s="1102"/>
      <c r="X63" s="1102"/>
    </row>
    <row r="64" spans="1:24" ht="15.75" x14ac:dyDescent="0.25">
      <c r="L64" s="1101" t="s">
        <v>14</v>
      </c>
      <c r="M64" s="1101"/>
      <c r="N64" s="1101"/>
      <c r="O64" s="1101"/>
      <c r="P64" s="1101"/>
      <c r="Q64" s="1101"/>
      <c r="R64" s="1101"/>
      <c r="S64" s="1101"/>
      <c r="T64" s="1101"/>
      <c r="U64" s="1101"/>
      <c r="V64" s="1101"/>
      <c r="W64" s="1101"/>
      <c r="X64" s="1101"/>
    </row>
    <row r="70" spans="12:24" ht="15.6" customHeight="1" x14ac:dyDescent="0.25">
      <c r="L70" s="1333" t="s">
        <v>794</v>
      </c>
      <c r="M70" s="1333"/>
      <c r="N70" s="1333"/>
      <c r="O70" s="1333"/>
      <c r="P70" s="1333"/>
      <c r="Q70" s="1333"/>
      <c r="R70" s="1333"/>
      <c r="S70" s="1333"/>
      <c r="T70" s="1333"/>
      <c r="U70" s="1333"/>
      <c r="V70" s="1333"/>
      <c r="W70" s="1333"/>
      <c r="X70" s="1333"/>
    </row>
  </sheetData>
  <sheetProtection formatCells="0" formatColumns="0" formatRows="0" insertRows="0" insertHyperlinks="0" deleteRows="0" sort="0" autoFilter="0" pivotTables="0"/>
  <mergeCells count="79">
    <mergeCell ref="B61:E61"/>
    <mergeCell ref="R61:X61"/>
    <mergeCell ref="L63:X63"/>
    <mergeCell ref="L64:X64"/>
    <mergeCell ref="L70:X70"/>
    <mergeCell ref="B58:Q58"/>
    <mergeCell ref="B59:E59"/>
    <mergeCell ref="K59:L59"/>
    <mergeCell ref="M59:N59"/>
    <mergeCell ref="R59:X59"/>
    <mergeCell ref="B60:E60"/>
    <mergeCell ref="R60:X60"/>
    <mergeCell ref="B56:E56"/>
    <mergeCell ref="K56:L56"/>
    <mergeCell ref="M56:N56"/>
    <mergeCell ref="R56:X56"/>
    <mergeCell ref="B57:E57"/>
    <mergeCell ref="K57:L57"/>
    <mergeCell ref="M57:N57"/>
    <mergeCell ref="R57:X57"/>
    <mergeCell ref="B54:E54"/>
    <mergeCell ref="K54:L54"/>
    <mergeCell ref="M54:N54"/>
    <mergeCell ref="R54:X54"/>
    <mergeCell ref="B55:E55"/>
    <mergeCell ref="K55:L55"/>
    <mergeCell ref="M55:N55"/>
    <mergeCell ref="R55:X55"/>
    <mergeCell ref="B51:E51"/>
    <mergeCell ref="K51:L51"/>
    <mergeCell ref="M51:N51"/>
    <mergeCell ref="R51:X51"/>
    <mergeCell ref="B52:E52"/>
    <mergeCell ref="B53:E53"/>
    <mergeCell ref="B48:E48"/>
    <mergeCell ref="R48:X48"/>
    <mergeCell ref="B49:E49"/>
    <mergeCell ref="R49:X49"/>
    <mergeCell ref="B50:E50"/>
    <mergeCell ref="K50:L50"/>
    <mergeCell ref="M50:N50"/>
    <mergeCell ref="R50:X50"/>
    <mergeCell ref="B45:E45"/>
    <mergeCell ref="R45:X45"/>
    <mergeCell ref="B46:E46"/>
    <mergeCell ref="R46:X46"/>
    <mergeCell ref="B47:E47"/>
    <mergeCell ref="R47:X47"/>
    <mergeCell ref="B42:E42"/>
    <mergeCell ref="R42:X42"/>
    <mergeCell ref="B43:E43"/>
    <mergeCell ref="R43:X43"/>
    <mergeCell ref="B44:E44"/>
    <mergeCell ref="R44:X44"/>
    <mergeCell ref="B39:Q39"/>
    <mergeCell ref="B40:E40"/>
    <mergeCell ref="K40:L40"/>
    <mergeCell ref="M40:N40"/>
    <mergeCell ref="B41:E41"/>
    <mergeCell ref="R41:X41"/>
    <mergeCell ref="E6:N6"/>
    <mergeCell ref="O6:U6"/>
    <mergeCell ref="V6:V7"/>
    <mergeCell ref="A34:X34"/>
    <mergeCell ref="A36:X36"/>
    <mergeCell ref="B38:E38"/>
    <mergeCell ref="K38:L38"/>
    <mergeCell ref="M38:N38"/>
    <mergeCell ref="R38:X38"/>
    <mergeCell ref="A1:E1"/>
    <mergeCell ref="A3:X3"/>
    <mergeCell ref="A4:X4"/>
    <mergeCell ref="A5:A7"/>
    <mergeCell ref="B5:B7"/>
    <mergeCell ref="C5:C7"/>
    <mergeCell ref="D5:D7"/>
    <mergeCell ref="E5:V5"/>
    <mergeCell ref="W5:W7"/>
    <mergeCell ref="X5:X7"/>
  </mergeCells>
  <pageMargins left="0.05" right="0.05" top="0.25" bottom="0.25" header="0.05" footer="0.05"/>
  <pageSetup paperSize="9" orientation="landscape"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79"/>
  <sheetViews>
    <sheetView topLeftCell="A7" zoomScale="85" zoomScaleNormal="85" workbookViewId="0">
      <selection activeCell="T61" sqref="T61"/>
    </sheetView>
  </sheetViews>
  <sheetFormatPr defaultRowHeight="15" x14ac:dyDescent="0.25"/>
  <cols>
    <col min="1" max="1" width="5.28515625" style="73" customWidth="1"/>
    <col min="2" max="2" width="25.85546875" style="73" customWidth="1"/>
    <col min="3" max="3" width="17.85546875" style="73" customWidth="1"/>
    <col min="4" max="4" width="12" style="74" customWidth="1"/>
    <col min="5" max="10" width="7.140625" style="74" customWidth="1"/>
    <col min="11" max="14" width="6.85546875" style="74" customWidth="1"/>
    <col min="15" max="19" width="6.85546875" style="656" customWidth="1"/>
    <col min="20" max="20" width="8.85546875" style="73" customWidth="1"/>
    <col min="21" max="21" width="10" style="73" customWidth="1"/>
    <col min="22" max="22" width="7.5703125" style="73" customWidth="1"/>
    <col min="23" max="256" width="9.140625" style="73"/>
    <col min="257" max="257" width="5.28515625" style="73" customWidth="1"/>
    <col min="258" max="258" width="25.85546875" style="73" customWidth="1"/>
    <col min="259" max="259" width="17.85546875" style="73" customWidth="1"/>
    <col min="260" max="260" width="12" style="73" customWidth="1"/>
    <col min="261" max="266" width="7.140625" style="73" customWidth="1"/>
    <col min="267" max="275" width="6.85546875" style="73" customWidth="1"/>
    <col min="276" max="276" width="8.85546875" style="73" customWidth="1"/>
    <col min="277" max="277" width="10" style="73" customWidth="1"/>
    <col min="278" max="278" width="7.5703125" style="73" customWidth="1"/>
    <col min="279" max="512" width="9.140625" style="73"/>
    <col min="513" max="513" width="5.28515625" style="73" customWidth="1"/>
    <col min="514" max="514" width="25.85546875" style="73" customWidth="1"/>
    <col min="515" max="515" width="17.85546875" style="73" customWidth="1"/>
    <col min="516" max="516" width="12" style="73" customWidth="1"/>
    <col min="517" max="522" width="7.140625" style="73" customWidth="1"/>
    <col min="523" max="531" width="6.85546875" style="73" customWidth="1"/>
    <col min="532" max="532" width="8.85546875" style="73" customWidth="1"/>
    <col min="533" max="533" width="10" style="73" customWidth="1"/>
    <col min="534" max="534" width="7.5703125" style="73" customWidth="1"/>
    <col min="535" max="768" width="9.140625" style="73"/>
    <col min="769" max="769" width="5.28515625" style="73" customWidth="1"/>
    <col min="770" max="770" width="25.85546875" style="73" customWidth="1"/>
    <col min="771" max="771" width="17.85546875" style="73" customWidth="1"/>
    <col min="772" max="772" width="12" style="73" customWidth="1"/>
    <col min="773" max="778" width="7.140625" style="73" customWidth="1"/>
    <col min="779" max="787" width="6.85546875" style="73" customWidth="1"/>
    <col min="788" max="788" width="8.85546875" style="73" customWidth="1"/>
    <col min="789" max="789" width="10" style="73" customWidth="1"/>
    <col min="790" max="790" width="7.5703125" style="73" customWidth="1"/>
    <col min="791" max="1024" width="9.140625" style="73"/>
    <col min="1025" max="1025" width="5.28515625" style="73" customWidth="1"/>
    <col min="1026" max="1026" width="25.85546875" style="73" customWidth="1"/>
    <col min="1027" max="1027" width="17.85546875" style="73" customWidth="1"/>
    <col min="1028" max="1028" width="12" style="73" customWidth="1"/>
    <col min="1029" max="1034" width="7.140625" style="73" customWidth="1"/>
    <col min="1035" max="1043" width="6.85546875" style="73" customWidth="1"/>
    <col min="1044" max="1044" width="8.85546875" style="73" customWidth="1"/>
    <col min="1045" max="1045" width="10" style="73" customWidth="1"/>
    <col min="1046" max="1046" width="7.5703125" style="73" customWidth="1"/>
    <col min="1047" max="1280" width="9.140625" style="73"/>
    <col min="1281" max="1281" width="5.28515625" style="73" customWidth="1"/>
    <col min="1282" max="1282" width="25.85546875" style="73" customWidth="1"/>
    <col min="1283" max="1283" width="17.85546875" style="73" customWidth="1"/>
    <col min="1284" max="1284" width="12" style="73" customWidth="1"/>
    <col min="1285" max="1290" width="7.140625" style="73" customWidth="1"/>
    <col min="1291" max="1299" width="6.85546875" style="73" customWidth="1"/>
    <col min="1300" max="1300" width="8.85546875" style="73" customWidth="1"/>
    <col min="1301" max="1301" width="10" style="73" customWidth="1"/>
    <col min="1302" max="1302" width="7.5703125" style="73" customWidth="1"/>
    <col min="1303" max="1536" width="9.140625" style="73"/>
    <col min="1537" max="1537" width="5.28515625" style="73" customWidth="1"/>
    <col min="1538" max="1538" width="25.85546875" style="73" customWidth="1"/>
    <col min="1539" max="1539" width="17.85546875" style="73" customWidth="1"/>
    <col min="1540" max="1540" width="12" style="73" customWidth="1"/>
    <col min="1541" max="1546" width="7.140625" style="73" customWidth="1"/>
    <col min="1547" max="1555" width="6.85546875" style="73" customWidth="1"/>
    <col min="1556" max="1556" width="8.85546875" style="73" customWidth="1"/>
    <col min="1557" max="1557" width="10" style="73" customWidth="1"/>
    <col min="1558" max="1558" width="7.5703125" style="73" customWidth="1"/>
    <col min="1559" max="1792" width="9.140625" style="73"/>
    <col min="1793" max="1793" width="5.28515625" style="73" customWidth="1"/>
    <col min="1794" max="1794" width="25.85546875" style="73" customWidth="1"/>
    <col min="1795" max="1795" width="17.85546875" style="73" customWidth="1"/>
    <col min="1796" max="1796" width="12" style="73" customWidth="1"/>
    <col min="1797" max="1802" width="7.140625" style="73" customWidth="1"/>
    <col min="1803" max="1811" width="6.85546875" style="73" customWidth="1"/>
    <col min="1812" max="1812" width="8.85546875" style="73" customWidth="1"/>
    <col min="1813" max="1813" width="10" style="73" customWidth="1"/>
    <col min="1814" max="1814" width="7.5703125" style="73" customWidth="1"/>
    <col min="1815" max="2048" width="9.140625" style="73"/>
    <col min="2049" max="2049" width="5.28515625" style="73" customWidth="1"/>
    <col min="2050" max="2050" width="25.85546875" style="73" customWidth="1"/>
    <col min="2051" max="2051" width="17.85546875" style="73" customWidth="1"/>
    <col min="2052" max="2052" width="12" style="73" customWidth="1"/>
    <col min="2053" max="2058" width="7.140625" style="73" customWidth="1"/>
    <col min="2059" max="2067" width="6.85546875" style="73" customWidth="1"/>
    <col min="2068" max="2068" width="8.85546875" style="73" customWidth="1"/>
    <col min="2069" max="2069" width="10" style="73" customWidth="1"/>
    <col min="2070" max="2070" width="7.5703125" style="73" customWidth="1"/>
    <col min="2071" max="2304" width="9.140625" style="73"/>
    <col min="2305" max="2305" width="5.28515625" style="73" customWidth="1"/>
    <col min="2306" max="2306" width="25.85546875" style="73" customWidth="1"/>
    <col min="2307" max="2307" width="17.85546875" style="73" customWidth="1"/>
    <col min="2308" max="2308" width="12" style="73" customWidth="1"/>
    <col min="2309" max="2314" width="7.140625" style="73" customWidth="1"/>
    <col min="2315" max="2323" width="6.85546875" style="73" customWidth="1"/>
    <col min="2324" max="2324" width="8.85546875" style="73" customWidth="1"/>
    <col min="2325" max="2325" width="10" style="73" customWidth="1"/>
    <col min="2326" max="2326" width="7.5703125" style="73" customWidth="1"/>
    <col min="2327" max="2560" width="9.140625" style="73"/>
    <col min="2561" max="2561" width="5.28515625" style="73" customWidth="1"/>
    <col min="2562" max="2562" width="25.85546875" style="73" customWidth="1"/>
    <col min="2563" max="2563" width="17.85546875" style="73" customWidth="1"/>
    <col min="2564" max="2564" width="12" style="73" customWidth="1"/>
    <col min="2565" max="2570" width="7.140625" style="73" customWidth="1"/>
    <col min="2571" max="2579" width="6.85546875" style="73" customWidth="1"/>
    <col min="2580" max="2580" width="8.85546875" style="73" customWidth="1"/>
    <col min="2581" max="2581" width="10" style="73" customWidth="1"/>
    <col min="2582" max="2582" width="7.5703125" style="73" customWidth="1"/>
    <col min="2583" max="2816" width="9.140625" style="73"/>
    <col min="2817" max="2817" width="5.28515625" style="73" customWidth="1"/>
    <col min="2818" max="2818" width="25.85546875" style="73" customWidth="1"/>
    <col min="2819" max="2819" width="17.85546875" style="73" customWidth="1"/>
    <col min="2820" max="2820" width="12" style="73" customWidth="1"/>
    <col min="2821" max="2826" width="7.140625" style="73" customWidth="1"/>
    <col min="2827" max="2835" width="6.85546875" style="73" customWidth="1"/>
    <col min="2836" max="2836" width="8.85546875" style="73" customWidth="1"/>
    <col min="2837" max="2837" width="10" style="73" customWidth="1"/>
    <col min="2838" max="2838" width="7.5703125" style="73" customWidth="1"/>
    <col min="2839" max="3072" width="9.140625" style="73"/>
    <col min="3073" max="3073" width="5.28515625" style="73" customWidth="1"/>
    <col min="3074" max="3074" width="25.85546875" style="73" customWidth="1"/>
    <col min="3075" max="3075" width="17.85546875" style="73" customWidth="1"/>
    <col min="3076" max="3076" width="12" style="73" customWidth="1"/>
    <col min="3077" max="3082" width="7.140625" style="73" customWidth="1"/>
    <col min="3083" max="3091" width="6.85546875" style="73" customWidth="1"/>
    <col min="3092" max="3092" width="8.85546875" style="73" customWidth="1"/>
    <col min="3093" max="3093" width="10" style="73" customWidth="1"/>
    <col min="3094" max="3094" width="7.5703125" style="73" customWidth="1"/>
    <col min="3095" max="3328" width="9.140625" style="73"/>
    <col min="3329" max="3329" width="5.28515625" style="73" customWidth="1"/>
    <col min="3330" max="3330" width="25.85546875" style="73" customWidth="1"/>
    <col min="3331" max="3331" width="17.85546875" style="73" customWidth="1"/>
    <col min="3332" max="3332" width="12" style="73" customWidth="1"/>
    <col min="3333" max="3338" width="7.140625" style="73" customWidth="1"/>
    <col min="3339" max="3347" width="6.85546875" style="73" customWidth="1"/>
    <col min="3348" max="3348" width="8.85546875" style="73" customWidth="1"/>
    <col min="3349" max="3349" width="10" style="73" customWidth="1"/>
    <col min="3350" max="3350" width="7.5703125" style="73" customWidth="1"/>
    <col min="3351" max="3584" width="9.140625" style="73"/>
    <col min="3585" max="3585" width="5.28515625" style="73" customWidth="1"/>
    <col min="3586" max="3586" width="25.85546875" style="73" customWidth="1"/>
    <col min="3587" max="3587" width="17.85546875" style="73" customWidth="1"/>
    <col min="3588" max="3588" width="12" style="73" customWidth="1"/>
    <col min="3589" max="3594" width="7.140625" style="73" customWidth="1"/>
    <col min="3595" max="3603" width="6.85546875" style="73" customWidth="1"/>
    <col min="3604" max="3604" width="8.85546875" style="73" customWidth="1"/>
    <col min="3605" max="3605" width="10" style="73" customWidth="1"/>
    <col min="3606" max="3606" width="7.5703125" style="73" customWidth="1"/>
    <col min="3607" max="3840" width="9.140625" style="73"/>
    <col min="3841" max="3841" width="5.28515625" style="73" customWidth="1"/>
    <col min="3842" max="3842" width="25.85546875" style="73" customWidth="1"/>
    <col min="3843" max="3843" width="17.85546875" style="73" customWidth="1"/>
    <col min="3844" max="3844" width="12" style="73" customWidth="1"/>
    <col min="3845" max="3850" width="7.140625" style="73" customWidth="1"/>
    <col min="3851" max="3859" width="6.85546875" style="73" customWidth="1"/>
    <col min="3860" max="3860" width="8.85546875" style="73" customWidth="1"/>
    <col min="3861" max="3861" width="10" style="73" customWidth="1"/>
    <col min="3862" max="3862" width="7.5703125" style="73" customWidth="1"/>
    <col min="3863" max="4096" width="9.140625" style="73"/>
    <col min="4097" max="4097" width="5.28515625" style="73" customWidth="1"/>
    <col min="4098" max="4098" width="25.85546875" style="73" customWidth="1"/>
    <col min="4099" max="4099" width="17.85546875" style="73" customWidth="1"/>
    <col min="4100" max="4100" width="12" style="73" customWidth="1"/>
    <col min="4101" max="4106" width="7.140625" style="73" customWidth="1"/>
    <col min="4107" max="4115" width="6.85546875" style="73" customWidth="1"/>
    <col min="4116" max="4116" width="8.85546875" style="73" customWidth="1"/>
    <col min="4117" max="4117" width="10" style="73" customWidth="1"/>
    <col min="4118" max="4118" width="7.5703125" style="73" customWidth="1"/>
    <col min="4119" max="4352" width="9.140625" style="73"/>
    <col min="4353" max="4353" width="5.28515625" style="73" customWidth="1"/>
    <col min="4354" max="4354" width="25.85546875" style="73" customWidth="1"/>
    <col min="4355" max="4355" width="17.85546875" style="73" customWidth="1"/>
    <col min="4356" max="4356" width="12" style="73" customWidth="1"/>
    <col min="4357" max="4362" width="7.140625" style="73" customWidth="1"/>
    <col min="4363" max="4371" width="6.85546875" style="73" customWidth="1"/>
    <col min="4372" max="4372" width="8.85546875" style="73" customWidth="1"/>
    <col min="4373" max="4373" width="10" style="73" customWidth="1"/>
    <col min="4374" max="4374" width="7.5703125" style="73" customWidth="1"/>
    <col min="4375" max="4608" width="9.140625" style="73"/>
    <col min="4609" max="4609" width="5.28515625" style="73" customWidth="1"/>
    <col min="4610" max="4610" width="25.85546875" style="73" customWidth="1"/>
    <col min="4611" max="4611" width="17.85546875" style="73" customWidth="1"/>
    <col min="4612" max="4612" width="12" style="73" customWidth="1"/>
    <col min="4613" max="4618" width="7.140625" style="73" customWidth="1"/>
    <col min="4619" max="4627" width="6.85546875" style="73" customWidth="1"/>
    <col min="4628" max="4628" width="8.85546875" style="73" customWidth="1"/>
    <col min="4629" max="4629" width="10" style="73" customWidth="1"/>
    <col min="4630" max="4630" width="7.5703125" style="73" customWidth="1"/>
    <col min="4631" max="4864" width="9.140625" style="73"/>
    <col min="4865" max="4865" width="5.28515625" style="73" customWidth="1"/>
    <col min="4866" max="4866" width="25.85546875" style="73" customWidth="1"/>
    <col min="4867" max="4867" width="17.85546875" style="73" customWidth="1"/>
    <col min="4868" max="4868" width="12" style="73" customWidth="1"/>
    <col min="4869" max="4874" width="7.140625" style="73" customWidth="1"/>
    <col min="4875" max="4883" width="6.85546875" style="73" customWidth="1"/>
    <col min="4884" max="4884" width="8.85546875" style="73" customWidth="1"/>
    <col min="4885" max="4885" width="10" style="73" customWidth="1"/>
    <col min="4886" max="4886" width="7.5703125" style="73" customWidth="1"/>
    <col min="4887" max="5120" width="9.140625" style="73"/>
    <col min="5121" max="5121" width="5.28515625" style="73" customWidth="1"/>
    <col min="5122" max="5122" width="25.85546875" style="73" customWidth="1"/>
    <col min="5123" max="5123" width="17.85546875" style="73" customWidth="1"/>
    <col min="5124" max="5124" width="12" style="73" customWidth="1"/>
    <col min="5125" max="5130" width="7.140625" style="73" customWidth="1"/>
    <col min="5131" max="5139" width="6.85546875" style="73" customWidth="1"/>
    <col min="5140" max="5140" width="8.85546875" style="73" customWidth="1"/>
    <col min="5141" max="5141" width="10" style="73" customWidth="1"/>
    <col min="5142" max="5142" width="7.5703125" style="73" customWidth="1"/>
    <col min="5143" max="5376" width="9.140625" style="73"/>
    <col min="5377" max="5377" width="5.28515625" style="73" customWidth="1"/>
    <col min="5378" max="5378" width="25.85546875" style="73" customWidth="1"/>
    <col min="5379" max="5379" width="17.85546875" style="73" customWidth="1"/>
    <col min="5380" max="5380" width="12" style="73" customWidth="1"/>
    <col min="5381" max="5386" width="7.140625" style="73" customWidth="1"/>
    <col min="5387" max="5395" width="6.85546875" style="73" customWidth="1"/>
    <col min="5396" max="5396" width="8.85546875" style="73" customWidth="1"/>
    <col min="5397" max="5397" width="10" style="73" customWidth="1"/>
    <col min="5398" max="5398" width="7.5703125" style="73" customWidth="1"/>
    <col min="5399" max="5632" width="9.140625" style="73"/>
    <col min="5633" max="5633" width="5.28515625" style="73" customWidth="1"/>
    <col min="5634" max="5634" width="25.85546875" style="73" customWidth="1"/>
    <col min="5635" max="5635" width="17.85546875" style="73" customWidth="1"/>
    <col min="5636" max="5636" width="12" style="73" customWidth="1"/>
    <col min="5637" max="5642" width="7.140625" style="73" customWidth="1"/>
    <col min="5643" max="5651" width="6.85546875" style="73" customWidth="1"/>
    <col min="5652" max="5652" width="8.85546875" style="73" customWidth="1"/>
    <col min="5653" max="5653" width="10" style="73" customWidth="1"/>
    <col min="5654" max="5654" width="7.5703125" style="73" customWidth="1"/>
    <col min="5655" max="5888" width="9.140625" style="73"/>
    <col min="5889" max="5889" width="5.28515625" style="73" customWidth="1"/>
    <col min="5890" max="5890" width="25.85546875" style="73" customWidth="1"/>
    <col min="5891" max="5891" width="17.85546875" style="73" customWidth="1"/>
    <col min="5892" max="5892" width="12" style="73" customWidth="1"/>
    <col min="5893" max="5898" width="7.140625" style="73" customWidth="1"/>
    <col min="5899" max="5907" width="6.85546875" style="73" customWidth="1"/>
    <col min="5908" max="5908" width="8.85546875" style="73" customWidth="1"/>
    <col min="5909" max="5909" width="10" style="73" customWidth="1"/>
    <col min="5910" max="5910" width="7.5703125" style="73" customWidth="1"/>
    <col min="5911" max="6144" width="9.140625" style="73"/>
    <col min="6145" max="6145" width="5.28515625" style="73" customWidth="1"/>
    <col min="6146" max="6146" width="25.85546875" style="73" customWidth="1"/>
    <col min="6147" max="6147" width="17.85546875" style="73" customWidth="1"/>
    <col min="6148" max="6148" width="12" style="73" customWidth="1"/>
    <col min="6149" max="6154" width="7.140625" style="73" customWidth="1"/>
    <col min="6155" max="6163" width="6.85546875" style="73" customWidth="1"/>
    <col min="6164" max="6164" width="8.85546875" style="73" customWidth="1"/>
    <col min="6165" max="6165" width="10" style="73" customWidth="1"/>
    <col min="6166" max="6166" width="7.5703125" style="73" customWidth="1"/>
    <col min="6167" max="6400" width="9.140625" style="73"/>
    <col min="6401" max="6401" width="5.28515625" style="73" customWidth="1"/>
    <col min="6402" max="6402" width="25.85546875" style="73" customWidth="1"/>
    <col min="6403" max="6403" width="17.85546875" style="73" customWidth="1"/>
    <col min="6404" max="6404" width="12" style="73" customWidth="1"/>
    <col min="6405" max="6410" width="7.140625" style="73" customWidth="1"/>
    <col min="6411" max="6419" width="6.85546875" style="73" customWidth="1"/>
    <col min="6420" max="6420" width="8.85546875" style="73" customWidth="1"/>
    <col min="6421" max="6421" width="10" style="73" customWidth="1"/>
    <col min="6422" max="6422" width="7.5703125" style="73" customWidth="1"/>
    <col min="6423" max="6656" width="9.140625" style="73"/>
    <col min="6657" max="6657" width="5.28515625" style="73" customWidth="1"/>
    <col min="6658" max="6658" width="25.85546875" style="73" customWidth="1"/>
    <col min="6659" max="6659" width="17.85546875" style="73" customWidth="1"/>
    <col min="6660" max="6660" width="12" style="73" customWidth="1"/>
    <col min="6661" max="6666" width="7.140625" style="73" customWidth="1"/>
    <col min="6667" max="6675" width="6.85546875" style="73" customWidth="1"/>
    <col min="6676" max="6676" width="8.85546875" style="73" customWidth="1"/>
    <col min="6677" max="6677" width="10" style="73" customWidth="1"/>
    <col min="6678" max="6678" width="7.5703125" style="73" customWidth="1"/>
    <col min="6679" max="6912" width="9.140625" style="73"/>
    <col min="6913" max="6913" width="5.28515625" style="73" customWidth="1"/>
    <col min="6914" max="6914" width="25.85546875" style="73" customWidth="1"/>
    <col min="6915" max="6915" width="17.85546875" style="73" customWidth="1"/>
    <col min="6916" max="6916" width="12" style="73" customWidth="1"/>
    <col min="6917" max="6922" width="7.140625" style="73" customWidth="1"/>
    <col min="6923" max="6931" width="6.85546875" style="73" customWidth="1"/>
    <col min="6932" max="6932" width="8.85546875" style="73" customWidth="1"/>
    <col min="6933" max="6933" width="10" style="73" customWidth="1"/>
    <col min="6934" max="6934" width="7.5703125" style="73" customWidth="1"/>
    <col min="6935" max="7168" width="9.140625" style="73"/>
    <col min="7169" max="7169" width="5.28515625" style="73" customWidth="1"/>
    <col min="7170" max="7170" width="25.85546875" style="73" customWidth="1"/>
    <col min="7171" max="7171" width="17.85546875" style="73" customWidth="1"/>
    <col min="7172" max="7172" width="12" style="73" customWidth="1"/>
    <col min="7173" max="7178" width="7.140625" style="73" customWidth="1"/>
    <col min="7179" max="7187" width="6.85546875" style="73" customWidth="1"/>
    <col min="7188" max="7188" width="8.85546875" style="73" customWidth="1"/>
    <col min="7189" max="7189" width="10" style="73" customWidth="1"/>
    <col min="7190" max="7190" width="7.5703125" style="73" customWidth="1"/>
    <col min="7191" max="7424" width="9.140625" style="73"/>
    <col min="7425" max="7425" width="5.28515625" style="73" customWidth="1"/>
    <col min="7426" max="7426" width="25.85546875" style="73" customWidth="1"/>
    <col min="7427" max="7427" width="17.85546875" style="73" customWidth="1"/>
    <col min="7428" max="7428" width="12" style="73" customWidth="1"/>
    <col min="7429" max="7434" width="7.140625" style="73" customWidth="1"/>
    <col min="7435" max="7443" width="6.85546875" style="73" customWidth="1"/>
    <col min="7444" max="7444" width="8.85546875" style="73" customWidth="1"/>
    <col min="7445" max="7445" width="10" style="73" customWidth="1"/>
    <col min="7446" max="7446" width="7.5703125" style="73" customWidth="1"/>
    <col min="7447" max="7680" width="9.140625" style="73"/>
    <col min="7681" max="7681" width="5.28515625" style="73" customWidth="1"/>
    <col min="7682" max="7682" width="25.85546875" style="73" customWidth="1"/>
    <col min="7683" max="7683" width="17.85546875" style="73" customWidth="1"/>
    <col min="7684" max="7684" width="12" style="73" customWidth="1"/>
    <col min="7685" max="7690" width="7.140625" style="73" customWidth="1"/>
    <col min="7691" max="7699" width="6.85546875" style="73" customWidth="1"/>
    <col min="7700" max="7700" width="8.85546875" style="73" customWidth="1"/>
    <col min="7701" max="7701" width="10" style="73" customWidth="1"/>
    <col min="7702" max="7702" width="7.5703125" style="73" customWidth="1"/>
    <col min="7703" max="7936" width="9.140625" style="73"/>
    <col min="7937" max="7937" width="5.28515625" style="73" customWidth="1"/>
    <col min="7938" max="7938" width="25.85546875" style="73" customWidth="1"/>
    <col min="7939" max="7939" width="17.85546875" style="73" customWidth="1"/>
    <col min="7940" max="7940" width="12" style="73" customWidth="1"/>
    <col min="7941" max="7946" width="7.140625" style="73" customWidth="1"/>
    <col min="7947" max="7955" width="6.85546875" style="73" customWidth="1"/>
    <col min="7956" max="7956" width="8.85546875" style="73" customWidth="1"/>
    <col min="7957" max="7957" width="10" style="73" customWidth="1"/>
    <col min="7958" max="7958" width="7.5703125" style="73" customWidth="1"/>
    <col min="7959" max="8192" width="9.140625" style="73"/>
    <col min="8193" max="8193" width="5.28515625" style="73" customWidth="1"/>
    <col min="8194" max="8194" width="25.85546875" style="73" customWidth="1"/>
    <col min="8195" max="8195" width="17.85546875" style="73" customWidth="1"/>
    <col min="8196" max="8196" width="12" style="73" customWidth="1"/>
    <col min="8197" max="8202" width="7.140625" style="73" customWidth="1"/>
    <col min="8203" max="8211" width="6.85546875" style="73" customWidth="1"/>
    <col min="8212" max="8212" width="8.85546875" style="73" customWidth="1"/>
    <col min="8213" max="8213" width="10" style="73" customWidth="1"/>
    <col min="8214" max="8214" width="7.5703125" style="73" customWidth="1"/>
    <col min="8215" max="8448" width="9.140625" style="73"/>
    <col min="8449" max="8449" width="5.28515625" style="73" customWidth="1"/>
    <col min="8450" max="8450" width="25.85546875" style="73" customWidth="1"/>
    <col min="8451" max="8451" width="17.85546875" style="73" customWidth="1"/>
    <col min="8452" max="8452" width="12" style="73" customWidth="1"/>
    <col min="8453" max="8458" width="7.140625" style="73" customWidth="1"/>
    <col min="8459" max="8467" width="6.85546875" style="73" customWidth="1"/>
    <col min="8468" max="8468" width="8.85546875" style="73" customWidth="1"/>
    <col min="8469" max="8469" width="10" style="73" customWidth="1"/>
    <col min="8470" max="8470" width="7.5703125" style="73" customWidth="1"/>
    <col min="8471" max="8704" width="9.140625" style="73"/>
    <col min="8705" max="8705" width="5.28515625" style="73" customWidth="1"/>
    <col min="8706" max="8706" width="25.85546875" style="73" customWidth="1"/>
    <col min="8707" max="8707" width="17.85546875" style="73" customWidth="1"/>
    <col min="8708" max="8708" width="12" style="73" customWidth="1"/>
    <col min="8709" max="8714" width="7.140625" style="73" customWidth="1"/>
    <col min="8715" max="8723" width="6.85546875" style="73" customWidth="1"/>
    <col min="8724" max="8724" width="8.85546875" style="73" customWidth="1"/>
    <col min="8725" max="8725" width="10" style="73" customWidth="1"/>
    <col min="8726" max="8726" width="7.5703125" style="73" customWidth="1"/>
    <col min="8727" max="8960" width="9.140625" style="73"/>
    <col min="8961" max="8961" width="5.28515625" style="73" customWidth="1"/>
    <col min="8962" max="8962" width="25.85546875" style="73" customWidth="1"/>
    <col min="8963" max="8963" width="17.85546875" style="73" customWidth="1"/>
    <col min="8964" max="8964" width="12" style="73" customWidth="1"/>
    <col min="8965" max="8970" width="7.140625" style="73" customWidth="1"/>
    <col min="8971" max="8979" width="6.85546875" style="73" customWidth="1"/>
    <col min="8980" max="8980" width="8.85546875" style="73" customWidth="1"/>
    <col min="8981" max="8981" width="10" style="73" customWidth="1"/>
    <col min="8982" max="8982" width="7.5703125" style="73" customWidth="1"/>
    <col min="8983" max="9216" width="9.140625" style="73"/>
    <col min="9217" max="9217" width="5.28515625" style="73" customWidth="1"/>
    <col min="9218" max="9218" width="25.85546875" style="73" customWidth="1"/>
    <col min="9219" max="9219" width="17.85546875" style="73" customWidth="1"/>
    <col min="9220" max="9220" width="12" style="73" customWidth="1"/>
    <col min="9221" max="9226" width="7.140625" style="73" customWidth="1"/>
    <col min="9227" max="9235" width="6.85546875" style="73" customWidth="1"/>
    <col min="9236" max="9236" width="8.85546875" style="73" customWidth="1"/>
    <col min="9237" max="9237" width="10" style="73" customWidth="1"/>
    <col min="9238" max="9238" width="7.5703125" style="73" customWidth="1"/>
    <col min="9239" max="9472" width="9.140625" style="73"/>
    <col min="9473" max="9473" width="5.28515625" style="73" customWidth="1"/>
    <col min="9474" max="9474" width="25.85546875" style="73" customWidth="1"/>
    <col min="9475" max="9475" width="17.85546875" style="73" customWidth="1"/>
    <col min="9476" max="9476" width="12" style="73" customWidth="1"/>
    <col min="9477" max="9482" width="7.140625" style="73" customWidth="1"/>
    <col min="9483" max="9491" width="6.85546875" style="73" customWidth="1"/>
    <col min="9492" max="9492" width="8.85546875" style="73" customWidth="1"/>
    <col min="9493" max="9493" width="10" style="73" customWidth="1"/>
    <col min="9494" max="9494" width="7.5703125" style="73" customWidth="1"/>
    <col min="9495" max="9728" width="9.140625" style="73"/>
    <col min="9729" max="9729" width="5.28515625" style="73" customWidth="1"/>
    <col min="9730" max="9730" width="25.85546875" style="73" customWidth="1"/>
    <col min="9731" max="9731" width="17.85546875" style="73" customWidth="1"/>
    <col min="9732" max="9732" width="12" style="73" customWidth="1"/>
    <col min="9733" max="9738" width="7.140625" style="73" customWidth="1"/>
    <col min="9739" max="9747" width="6.85546875" style="73" customWidth="1"/>
    <col min="9748" max="9748" width="8.85546875" style="73" customWidth="1"/>
    <col min="9749" max="9749" width="10" style="73" customWidth="1"/>
    <col min="9750" max="9750" width="7.5703125" style="73" customWidth="1"/>
    <col min="9751" max="9984" width="9.140625" style="73"/>
    <col min="9985" max="9985" width="5.28515625" style="73" customWidth="1"/>
    <col min="9986" max="9986" width="25.85546875" style="73" customWidth="1"/>
    <col min="9987" max="9987" width="17.85546875" style="73" customWidth="1"/>
    <col min="9988" max="9988" width="12" style="73" customWidth="1"/>
    <col min="9989" max="9994" width="7.140625" style="73" customWidth="1"/>
    <col min="9995" max="10003" width="6.85546875" style="73" customWidth="1"/>
    <col min="10004" max="10004" width="8.85546875" style="73" customWidth="1"/>
    <col min="10005" max="10005" width="10" style="73" customWidth="1"/>
    <col min="10006" max="10006" width="7.5703125" style="73" customWidth="1"/>
    <col min="10007" max="10240" width="9.140625" style="73"/>
    <col min="10241" max="10241" width="5.28515625" style="73" customWidth="1"/>
    <col min="10242" max="10242" width="25.85546875" style="73" customWidth="1"/>
    <col min="10243" max="10243" width="17.85546875" style="73" customWidth="1"/>
    <col min="10244" max="10244" width="12" style="73" customWidth="1"/>
    <col min="10245" max="10250" width="7.140625" style="73" customWidth="1"/>
    <col min="10251" max="10259" width="6.85546875" style="73" customWidth="1"/>
    <col min="10260" max="10260" width="8.85546875" style="73" customWidth="1"/>
    <col min="10261" max="10261" width="10" style="73" customWidth="1"/>
    <col min="10262" max="10262" width="7.5703125" style="73" customWidth="1"/>
    <col min="10263" max="10496" width="9.140625" style="73"/>
    <col min="10497" max="10497" width="5.28515625" style="73" customWidth="1"/>
    <col min="10498" max="10498" width="25.85546875" style="73" customWidth="1"/>
    <col min="10499" max="10499" width="17.85546875" style="73" customWidth="1"/>
    <col min="10500" max="10500" width="12" style="73" customWidth="1"/>
    <col min="10501" max="10506" width="7.140625" style="73" customWidth="1"/>
    <col min="10507" max="10515" width="6.85546875" style="73" customWidth="1"/>
    <col min="10516" max="10516" width="8.85546875" style="73" customWidth="1"/>
    <col min="10517" max="10517" width="10" style="73" customWidth="1"/>
    <col min="10518" max="10518" width="7.5703125" style="73" customWidth="1"/>
    <col min="10519" max="10752" width="9.140625" style="73"/>
    <col min="10753" max="10753" width="5.28515625" style="73" customWidth="1"/>
    <col min="10754" max="10754" width="25.85546875" style="73" customWidth="1"/>
    <col min="10755" max="10755" width="17.85546875" style="73" customWidth="1"/>
    <col min="10756" max="10756" width="12" style="73" customWidth="1"/>
    <col min="10757" max="10762" width="7.140625" style="73" customWidth="1"/>
    <col min="10763" max="10771" width="6.85546875" style="73" customWidth="1"/>
    <col min="10772" max="10772" width="8.85546875" style="73" customWidth="1"/>
    <col min="10773" max="10773" width="10" style="73" customWidth="1"/>
    <col min="10774" max="10774" width="7.5703125" style="73" customWidth="1"/>
    <col min="10775" max="11008" width="9.140625" style="73"/>
    <col min="11009" max="11009" width="5.28515625" style="73" customWidth="1"/>
    <col min="11010" max="11010" width="25.85546875" style="73" customWidth="1"/>
    <col min="11011" max="11011" width="17.85546875" style="73" customWidth="1"/>
    <col min="11012" max="11012" width="12" style="73" customWidth="1"/>
    <col min="11013" max="11018" width="7.140625" style="73" customWidth="1"/>
    <col min="11019" max="11027" width="6.85546875" style="73" customWidth="1"/>
    <col min="11028" max="11028" width="8.85546875" style="73" customWidth="1"/>
    <col min="11029" max="11029" width="10" style="73" customWidth="1"/>
    <col min="11030" max="11030" width="7.5703125" style="73" customWidth="1"/>
    <col min="11031" max="11264" width="9.140625" style="73"/>
    <col min="11265" max="11265" width="5.28515625" style="73" customWidth="1"/>
    <col min="11266" max="11266" width="25.85546875" style="73" customWidth="1"/>
    <col min="11267" max="11267" width="17.85546875" style="73" customWidth="1"/>
    <col min="11268" max="11268" width="12" style="73" customWidth="1"/>
    <col min="11269" max="11274" width="7.140625" style="73" customWidth="1"/>
    <col min="11275" max="11283" width="6.85546875" style="73" customWidth="1"/>
    <col min="11284" max="11284" width="8.85546875" style="73" customWidth="1"/>
    <col min="11285" max="11285" width="10" style="73" customWidth="1"/>
    <col min="11286" max="11286" width="7.5703125" style="73" customWidth="1"/>
    <col min="11287" max="11520" width="9.140625" style="73"/>
    <col min="11521" max="11521" width="5.28515625" style="73" customWidth="1"/>
    <col min="11522" max="11522" width="25.85546875" style="73" customWidth="1"/>
    <col min="11523" max="11523" width="17.85546875" style="73" customWidth="1"/>
    <col min="11524" max="11524" width="12" style="73" customWidth="1"/>
    <col min="11525" max="11530" width="7.140625" style="73" customWidth="1"/>
    <col min="11531" max="11539" width="6.85546875" style="73" customWidth="1"/>
    <col min="11540" max="11540" width="8.85546875" style="73" customWidth="1"/>
    <col min="11541" max="11541" width="10" style="73" customWidth="1"/>
    <col min="11542" max="11542" width="7.5703125" style="73" customWidth="1"/>
    <col min="11543" max="11776" width="9.140625" style="73"/>
    <col min="11777" max="11777" width="5.28515625" style="73" customWidth="1"/>
    <col min="11778" max="11778" width="25.85546875" style="73" customWidth="1"/>
    <col min="11779" max="11779" width="17.85546875" style="73" customWidth="1"/>
    <col min="11780" max="11780" width="12" style="73" customWidth="1"/>
    <col min="11781" max="11786" width="7.140625" style="73" customWidth="1"/>
    <col min="11787" max="11795" width="6.85546875" style="73" customWidth="1"/>
    <col min="11796" max="11796" width="8.85546875" style="73" customWidth="1"/>
    <col min="11797" max="11797" width="10" style="73" customWidth="1"/>
    <col min="11798" max="11798" width="7.5703125" style="73" customWidth="1"/>
    <col min="11799" max="12032" width="9.140625" style="73"/>
    <col min="12033" max="12033" width="5.28515625" style="73" customWidth="1"/>
    <col min="12034" max="12034" width="25.85546875" style="73" customWidth="1"/>
    <col min="12035" max="12035" width="17.85546875" style="73" customWidth="1"/>
    <col min="12036" max="12036" width="12" style="73" customWidth="1"/>
    <col min="12037" max="12042" width="7.140625" style="73" customWidth="1"/>
    <col min="12043" max="12051" width="6.85546875" style="73" customWidth="1"/>
    <col min="12052" max="12052" width="8.85546875" style="73" customWidth="1"/>
    <col min="12053" max="12053" width="10" style="73" customWidth="1"/>
    <col min="12054" max="12054" width="7.5703125" style="73" customWidth="1"/>
    <col min="12055" max="12288" width="9.140625" style="73"/>
    <col min="12289" max="12289" width="5.28515625" style="73" customWidth="1"/>
    <col min="12290" max="12290" width="25.85546875" style="73" customWidth="1"/>
    <col min="12291" max="12291" width="17.85546875" style="73" customWidth="1"/>
    <col min="12292" max="12292" width="12" style="73" customWidth="1"/>
    <col min="12293" max="12298" width="7.140625" style="73" customWidth="1"/>
    <col min="12299" max="12307" width="6.85546875" style="73" customWidth="1"/>
    <col min="12308" max="12308" width="8.85546875" style="73" customWidth="1"/>
    <col min="12309" max="12309" width="10" style="73" customWidth="1"/>
    <col min="12310" max="12310" width="7.5703125" style="73" customWidth="1"/>
    <col min="12311" max="12544" width="9.140625" style="73"/>
    <col min="12545" max="12545" width="5.28515625" style="73" customWidth="1"/>
    <col min="12546" max="12546" width="25.85546875" style="73" customWidth="1"/>
    <col min="12547" max="12547" width="17.85546875" style="73" customWidth="1"/>
    <col min="12548" max="12548" width="12" style="73" customWidth="1"/>
    <col min="12549" max="12554" width="7.140625" style="73" customWidth="1"/>
    <col min="12555" max="12563" width="6.85546875" style="73" customWidth="1"/>
    <col min="12564" max="12564" width="8.85546875" style="73" customWidth="1"/>
    <col min="12565" max="12565" width="10" style="73" customWidth="1"/>
    <col min="12566" max="12566" width="7.5703125" style="73" customWidth="1"/>
    <col min="12567" max="12800" width="9.140625" style="73"/>
    <col min="12801" max="12801" width="5.28515625" style="73" customWidth="1"/>
    <col min="12802" max="12802" width="25.85546875" style="73" customWidth="1"/>
    <col min="12803" max="12803" width="17.85546875" style="73" customWidth="1"/>
    <col min="12804" max="12804" width="12" style="73" customWidth="1"/>
    <col min="12805" max="12810" width="7.140625" style="73" customWidth="1"/>
    <col min="12811" max="12819" width="6.85546875" style="73" customWidth="1"/>
    <col min="12820" max="12820" width="8.85546875" style="73" customWidth="1"/>
    <col min="12821" max="12821" width="10" style="73" customWidth="1"/>
    <col min="12822" max="12822" width="7.5703125" style="73" customWidth="1"/>
    <col min="12823" max="13056" width="9.140625" style="73"/>
    <col min="13057" max="13057" width="5.28515625" style="73" customWidth="1"/>
    <col min="13058" max="13058" width="25.85546875" style="73" customWidth="1"/>
    <col min="13059" max="13059" width="17.85546875" style="73" customWidth="1"/>
    <col min="13060" max="13060" width="12" style="73" customWidth="1"/>
    <col min="13061" max="13066" width="7.140625" style="73" customWidth="1"/>
    <col min="13067" max="13075" width="6.85546875" style="73" customWidth="1"/>
    <col min="13076" max="13076" width="8.85546875" style="73" customWidth="1"/>
    <col min="13077" max="13077" width="10" style="73" customWidth="1"/>
    <col min="13078" max="13078" width="7.5703125" style="73" customWidth="1"/>
    <col min="13079" max="13312" width="9.140625" style="73"/>
    <col min="13313" max="13313" width="5.28515625" style="73" customWidth="1"/>
    <col min="13314" max="13314" width="25.85546875" style="73" customWidth="1"/>
    <col min="13315" max="13315" width="17.85546875" style="73" customWidth="1"/>
    <col min="13316" max="13316" width="12" style="73" customWidth="1"/>
    <col min="13317" max="13322" width="7.140625" style="73" customWidth="1"/>
    <col min="13323" max="13331" width="6.85546875" style="73" customWidth="1"/>
    <col min="13332" max="13332" width="8.85546875" style="73" customWidth="1"/>
    <col min="13333" max="13333" width="10" style="73" customWidth="1"/>
    <col min="13334" max="13334" width="7.5703125" style="73" customWidth="1"/>
    <col min="13335" max="13568" width="9.140625" style="73"/>
    <col min="13569" max="13569" width="5.28515625" style="73" customWidth="1"/>
    <col min="13570" max="13570" width="25.85546875" style="73" customWidth="1"/>
    <col min="13571" max="13571" width="17.85546875" style="73" customWidth="1"/>
    <col min="13572" max="13572" width="12" style="73" customWidth="1"/>
    <col min="13573" max="13578" width="7.140625" style="73" customWidth="1"/>
    <col min="13579" max="13587" width="6.85546875" style="73" customWidth="1"/>
    <col min="13588" max="13588" width="8.85546875" style="73" customWidth="1"/>
    <col min="13589" max="13589" width="10" style="73" customWidth="1"/>
    <col min="13590" max="13590" width="7.5703125" style="73" customWidth="1"/>
    <col min="13591" max="13824" width="9.140625" style="73"/>
    <col min="13825" max="13825" width="5.28515625" style="73" customWidth="1"/>
    <col min="13826" max="13826" width="25.85546875" style="73" customWidth="1"/>
    <col min="13827" max="13827" width="17.85546875" style="73" customWidth="1"/>
    <col min="13828" max="13828" width="12" style="73" customWidth="1"/>
    <col min="13829" max="13834" width="7.140625" style="73" customWidth="1"/>
    <col min="13835" max="13843" width="6.85546875" style="73" customWidth="1"/>
    <col min="13844" max="13844" width="8.85546875" style="73" customWidth="1"/>
    <col min="13845" max="13845" width="10" style="73" customWidth="1"/>
    <col min="13846" max="13846" width="7.5703125" style="73" customWidth="1"/>
    <col min="13847" max="14080" width="9.140625" style="73"/>
    <col min="14081" max="14081" width="5.28515625" style="73" customWidth="1"/>
    <col min="14082" max="14082" width="25.85546875" style="73" customWidth="1"/>
    <col min="14083" max="14083" width="17.85546875" style="73" customWidth="1"/>
    <col min="14084" max="14084" width="12" style="73" customWidth="1"/>
    <col min="14085" max="14090" width="7.140625" style="73" customWidth="1"/>
    <col min="14091" max="14099" width="6.85546875" style="73" customWidth="1"/>
    <col min="14100" max="14100" width="8.85546875" style="73" customWidth="1"/>
    <col min="14101" max="14101" width="10" style="73" customWidth="1"/>
    <col min="14102" max="14102" width="7.5703125" style="73" customWidth="1"/>
    <col min="14103" max="14336" width="9.140625" style="73"/>
    <col min="14337" max="14337" width="5.28515625" style="73" customWidth="1"/>
    <col min="14338" max="14338" width="25.85546875" style="73" customWidth="1"/>
    <col min="14339" max="14339" width="17.85546875" style="73" customWidth="1"/>
    <col min="14340" max="14340" width="12" style="73" customWidth="1"/>
    <col min="14341" max="14346" width="7.140625" style="73" customWidth="1"/>
    <col min="14347" max="14355" width="6.85546875" style="73" customWidth="1"/>
    <col min="14356" max="14356" width="8.85546875" style="73" customWidth="1"/>
    <col min="14357" max="14357" width="10" style="73" customWidth="1"/>
    <col min="14358" max="14358" width="7.5703125" style="73" customWidth="1"/>
    <col min="14359" max="14592" width="9.140625" style="73"/>
    <col min="14593" max="14593" width="5.28515625" style="73" customWidth="1"/>
    <col min="14594" max="14594" width="25.85546875" style="73" customWidth="1"/>
    <col min="14595" max="14595" width="17.85546875" style="73" customWidth="1"/>
    <col min="14596" max="14596" width="12" style="73" customWidth="1"/>
    <col min="14597" max="14602" width="7.140625" style="73" customWidth="1"/>
    <col min="14603" max="14611" width="6.85546875" style="73" customWidth="1"/>
    <col min="14612" max="14612" width="8.85546875" style="73" customWidth="1"/>
    <col min="14613" max="14613" width="10" style="73" customWidth="1"/>
    <col min="14614" max="14614" width="7.5703125" style="73" customWidth="1"/>
    <col min="14615" max="14848" width="9.140625" style="73"/>
    <col min="14849" max="14849" width="5.28515625" style="73" customWidth="1"/>
    <col min="14850" max="14850" width="25.85546875" style="73" customWidth="1"/>
    <col min="14851" max="14851" width="17.85546875" style="73" customWidth="1"/>
    <col min="14852" max="14852" width="12" style="73" customWidth="1"/>
    <col min="14853" max="14858" width="7.140625" style="73" customWidth="1"/>
    <col min="14859" max="14867" width="6.85546875" style="73" customWidth="1"/>
    <col min="14868" max="14868" width="8.85546875" style="73" customWidth="1"/>
    <col min="14869" max="14869" width="10" style="73" customWidth="1"/>
    <col min="14870" max="14870" width="7.5703125" style="73" customWidth="1"/>
    <col min="14871" max="15104" width="9.140625" style="73"/>
    <col min="15105" max="15105" width="5.28515625" style="73" customWidth="1"/>
    <col min="15106" max="15106" width="25.85546875" style="73" customWidth="1"/>
    <col min="15107" max="15107" width="17.85546875" style="73" customWidth="1"/>
    <col min="15108" max="15108" width="12" style="73" customWidth="1"/>
    <col min="15109" max="15114" width="7.140625" style="73" customWidth="1"/>
    <col min="15115" max="15123" width="6.85546875" style="73" customWidth="1"/>
    <col min="15124" max="15124" width="8.85546875" style="73" customWidth="1"/>
    <col min="15125" max="15125" width="10" style="73" customWidth="1"/>
    <col min="15126" max="15126" width="7.5703125" style="73" customWidth="1"/>
    <col min="15127" max="15360" width="9.140625" style="73"/>
    <col min="15361" max="15361" width="5.28515625" style="73" customWidth="1"/>
    <col min="15362" max="15362" width="25.85546875" style="73" customWidth="1"/>
    <col min="15363" max="15363" width="17.85546875" style="73" customWidth="1"/>
    <col min="15364" max="15364" width="12" style="73" customWidth="1"/>
    <col min="15365" max="15370" width="7.140625" style="73" customWidth="1"/>
    <col min="15371" max="15379" width="6.85546875" style="73" customWidth="1"/>
    <col min="15380" max="15380" width="8.85546875" style="73" customWidth="1"/>
    <col min="15381" max="15381" width="10" style="73" customWidth="1"/>
    <col min="15382" max="15382" width="7.5703125" style="73" customWidth="1"/>
    <col min="15383" max="15616" width="9.140625" style="73"/>
    <col min="15617" max="15617" width="5.28515625" style="73" customWidth="1"/>
    <col min="15618" max="15618" width="25.85546875" style="73" customWidth="1"/>
    <col min="15619" max="15619" width="17.85546875" style="73" customWidth="1"/>
    <col min="15620" max="15620" width="12" style="73" customWidth="1"/>
    <col min="15621" max="15626" width="7.140625" style="73" customWidth="1"/>
    <col min="15627" max="15635" width="6.85546875" style="73" customWidth="1"/>
    <col min="15636" max="15636" width="8.85546875" style="73" customWidth="1"/>
    <col min="15637" max="15637" width="10" style="73" customWidth="1"/>
    <col min="15638" max="15638" width="7.5703125" style="73" customWidth="1"/>
    <col min="15639" max="15872" width="9.140625" style="73"/>
    <col min="15873" max="15873" width="5.28515625" style="73" customWidth="1"/>
    <col min="15874" max="15874" width="25.85546875" style="73" customWidth="1"/>
    <col min="15875" max="15875" width="17.85546875" style="73" customWidth="1"/>
    <col min="15876" max="15876" width="12" style="73" customWidth="1"/>
    <col min="15877" max="15882" width="7.140625" style="73" customWidth="1"/>
    <col min="15883" max="15891" width="6.85546875" style="73" customWidth="1"/>
    <col min="15892" max="15892" width="8.85546875" style="73" customWidth="1"/>
    <col min="15893" max="15893" width="10" style="73" customWidth="1"/>
    <col min="15894" max="15894" width="7.5703125" style="73" customWidth="1"/>
    <col min="15895" max="16128" width="9.140625" style="73"/>
    <col min="16129" max="16129" width="5.28515625" style="73" customWidth="1"/>
    <col min="16130" max="16130" width="25.85546875" style="73" customWidth="1"/>
    <col min="16131" max="16131" width="17.85546875" style="73" customWidth="1"/>
    <col min="16132" max="16132" width="12" style="73" customWidth="1"/>
    <col min="16133" max="16138" width="7.140625" style="73" customWidth="1"/>
    <col min="16139" max="16147" width="6.85546875" style="73" customWidth="1"/>
    <col min="16148" max="16148" width="8.85546875" style="73" customWidth="1"/>
    <col min="16149" max="16149" width="10" style="73" customWidth="1"/>
    <col min="16150" max="16150" width="7.5703125" style="73" customWidth="1"/>
    <col min="16151" max="16384" width="9.140625" style="73"/>
  </cols>
  <sheetData>
    <row r="1" spans="1:22" ht="51.75" customHeight="1" x14ac:dyDescent="0.25">
      <c r="A1" s="1064" t="s">
        <v>533</v>
      </c>
      <c r="B1" s="1064"/>
      <c r="C1" s="1064"/>
      <c r="D1" s="1064"/>
      <c r="E1" s="644"/>
      <c r="F1" s="644"/>
      <c r="G1" s="644"/>
      <c r="H1" s="644"/>
      <c r="I1" s="644"/>
      <c r="J1" s="644"/>
      <c r="K1" s="644"/>
      <c r="L1" s="644"/>
      <c r="M1" s="644"/>
      <c r="N1" s="644"/>
      <c r="O1" s="71"/>
      <c r="P1" s="71"/>
      <c r="Q1" s="71"/>
      <c r="R1" s="71"/>
      <c r="S1" s="71"/>
      <c r="T1" s="72"/>
      <c r="U1" s="72"/>
      <c r="V1" s="72"/>
    </row>
    <row r="2" spans="1:22" ht="18" customHeight="1" x14ac:dyDescent="0.25">
      <c r="A2" s="653"/>
      <c r="B2" s="653"/>
      <c r="C2" s="653"/>
      <c r="D2" s="71"/>
      <c r="E2" s="71"/>
      <c r="F2" s="71"/>
      <c r="G2" s="71"/>
      <c r="H2" s="71"/>
      <c r="I2" s="71"/>
      <c r="J2" s="71"/>
      <c r="K2" s="71"/>
      <c r="L2" s="71"/>
      <c r="M2" s="71"/>
      <c r="N2" s="71"/>
      <c r="O2" s="71"/>
      <c r="P2" s="71"/>
      <c r="Q2" s="71"/>
      <c r="R2" s="71"/>
      <c r="S2" s="71"/>
      <c r="T2" s="72"/>
      <c r="U2" s="72"/>
      <c r="V2" s="72"/>
    </row>
    <row r="3" spans="1:22" ht="27" customHeight="1" x14ac:dyDescent="0.3">
      <c r="A3" s="1065" t="s">
        <v>1003</v>
      </c>
      <c r="B3" s="1065"/>
      <c r="C3" s="1065"/>
      <c r="D3" s="1065"/>
      <c r="E3" s="1065"/>
      <c r="F3" s="1065"/>
      <c r="G3" s="1065"/>
      <c r="H3" s="1065"/>
      <c r="I3" s="1065"/>
      <c r="J3" s="1065"/>
      <c r="K3" s="1065"/>
      <c r="L3" s="1065"/>
      <c r="M3" s="1065"/>
      <c r="N3" s="1065"/>
      <c r="O3" s="1065"/>
      <c r="P3" s="1065"/>
      <c r="Q3" s="1065"/>
      <c r="R3" s="1065"/>
      <c r="S3" s="1065"/>
      <c r="T3" s="1065"/>
      <c r="U3" s="1065"/>
      <c r="V3" s="1065"/>
    </row>
    <row r="4" spans="1:22"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row>
    <row r="5" spans="1:22" s="74" customFormat="1" ht="21.75" customHeight="1" x14ac:dyDescent="0.25">
      <c r="A5" s="1080" t="s">
        <v>0</v>
      </c>
      <c r="B5" s="1080" t="s">
        <v>1</v>
      </c>
      <c r="C5" s="1073" t="s">
        <v>523</v>
      </c>
      <c r="D5" s="1083" t="s">
        <v>524</v>
      </c>
      <c r="E5" s="1067"/>
      <c r="F5" s="1068"/>
      <c r="G5" s="1068"/>
      <c r="H5" s="1068"/>
      <c r="I5" s="1068"/>
      <c r="J5" s="1068"/>
      <c r="K5" s="1068"/>
      <c r="L5" s="1068"/>
      <c r="M5" s="1068"/>
      <c r="N5" s="1068"/>
      <c r="O5" s="1068"/>
      <c r="P5" s="1068"/>
      <c r="Q5" s="1068"/>
      <c r="R5" s="1068"/>
      <c r="S5" s="1068"/>
      <c r="T5" s="1069"/>
      <c r="U5" s="1070" t="s">
        <v>3</v>
      </c>
      <c r="V5" s="1073" t="s">
        <v>4</v>
      </c>
    </row>
    <row r="6" spans="1:22" s="74" customFormat="1" ht="36.75" customHeight="1" x14ac:dyDescent="0.25">
      <c r="A6" s="1081"/>
      <c r="B6" s="1081"/>
      <c r="C6" s="1074"/>
      <c r="D6" s="1084"/>
      <c r="E6" s="1076" t="s">
        <v>1368</v>
      </c>
      <c r="F6" s="1077"/>
      <c r="G6" s="1077"/>
      <c r="H6" s="1077"/>
      <c r="I6" s="1077"/>
      <c r="J6" s="1077"/>
      <c r="K6" s="1077"/>
      <c r="L6" s="1077"/>
      <c r="M6" s="1077"/>
      <c r="N6" s="1077"/>
      <c r="O6" s="1076" t="s">
        <v>810</v>
      </c>
      <c r="P6" s="1077"/>
      <c r="Q6" s="1077"/>
      <c r="R6" s="1077"/>
      <c r="S6" s="1077"/>
      <c r="T6" s="1078" t="s">
        <v>251</v>
      </c>
      <c r="U6" s="1071"/>
      <c r="V6" s="1074"/>
    </row>
    <row r="7" spans="1:22" s="74" customFormat="1" ht="41.25" customHeight="1" x14ac:dyDescent="0.25">
      <c r="A7" s="1082"/>
      <c r="B7" s="1082"/>
      <c r="C7" s="1075"/>
      <c r="D7" s="1085"/>
      <c r="E7" s="657" t="s">
        <v>154</v>
      </c>
      <c r="F7" s="657" t="s">
        <v>155</v>
      </c>
      <c r="G7" s="657" t="s">
        <v>64</v>
      </c>
      <c r="H7" s="657" t="s">
        <v>65</v>
      </c>
      <c r="I7" s="657" t="s">
        <v>66</v>
      </c>
      <c r="J7" s="657" t="s">
        <v>67</v>
      </c>
      <c r="K7" s="657" t="s">
        <v>68</v>
      </c>
      <c r="L7" s="657" t="s">
        <v>69</v>
      </c>
      <c r="M7" s="657" t="s">
        <v>70</v>
      </c>
      <c r="N7" s="657" t="s">
        <v>71</v>
      </c>
      <c r="O7" s="657" t="s">
        <v>290</v>
      </c>
      <c r="P7" s="657" t="s">
        <v>291</v>
      </c>
      <c r="Q7" s="657" t="s">
        <v>292</v>
      </c>
      <c r="R7" s="657" t="s">
        <v>379</v>
      </c>
      <c r="S7" s="657" t="s">
        <v>380</v>
      </c>
      <c r="T7" s="1078"/>
      <c r="U7" s="1072"/>
      <c r="V7" s="1075"/>
    </row>
    <row r="8" spans="1:22" s="81" customFormat="1" ht="19.5" customHeight="1" x14ac:dyDescent="0.25">
      <c r="A8" s="75" t="s">
        <v>16</v>
      </c>
      <c r="B8" s="225" t="s">
        <v>257</v>
      </c>
      <c r="C8" s="900">
        <v>50200000160</v>
      </c>
      <c r="D8" s="76">
        <v>0.9</v>
      </c>
      <c r="E8" s="76"/>
      <c r="F8" s="76"/>
      <c r="G8" s="76"/>
      <c r="H8" s="76"/>
      <c r="I8" s="76"/>
      <c r="J8" s="76"/>
      <c r="K8" s="76">
        <v>0.02</v>
      </c>
      <c r="L8" s="76">
        <v>0.02</v>
      </c>
      <c r="M8" s="76"/>
      <c r="N8" s="76">
        <v>0.01</v>
      </c>
      <c r="O8" s="121"/>
      <c r="P8" s="121">
        <v>0.01</v>
      </c>
      <c r="Q8" s="121">
        <v>0.02</v>
      </c>
      <c r="R8" s="121"/>
      <c r="S8" s="121">
        <v>0.02</v>
      </c>
      <c r="T8" s="78">
        <f>SUM(E8:S8)</f>
        <v>0.1</v>
      </c>
      <c r="U8" s="79">
        <f t="shared" ref="U8:U40" si="0">D8+T8</f>
        <v>1</v>
      </c>
      <c r="V8" s="80">
        <f>IF(95%&lt;=U8,60,IF(AND(90%&lt;=U8,U8&lt;95%),50,IF(AND(80%&lt;=U8,U8&lt;90%),40,IF(AND(75%&lt;=U8,U8&lt;80%),30,IF(AND(70%&lt;=U8,U8&lt;75%),20,IF(U8&lt;70%,0,""))))))</f>
        <v>60</v>
      </c>
    </row>
    <row r="9" spans="1:22" s="81" customFormat="1" ht="19.5" customHeight="1" x14ac:dyDescent="0.25">
      <c r="A9" s="75" t="s">
        <v>17</v>
      </c>
      <c r="B9" s="225" t="s">
        <v>258</v>
      </c>
      <c r="C9" s="900">
        <v>11100000723</v>
      </c>
      <c r="D9" s="76">
        <v>0.9</v>
      </c>
      <c r="E9" s="76"/>
      <c r="F9" s="76"/>
      <c r="G9" s="76"/>
      <c r="H9" s="76"/>
      <c r="I9" s="76"/>
      <c r="J9" s="76"/>
      <c r="K9" s="76"/>
      <c r="L9" s="76">
        <v>0.02</v>
      </c>
      <c r="M9" s="76"/>
      <c r="N9" s="76">
        <v>0.01</v>
      </c>
      <c r="O9" s="121">
        <v>0.01</v>
      </c>
      <c r="P9" s="121"/>
      <c r="Q9" s="121"/>
      <c r="R9" s="121"/>
      <c r="S9" s="121"/>
      <c r="T9" s="78">
        <f t="shared" ref="T9:T40" si="1">SUM(E9:S9)</f>
        <v>0.04</v>
      </c>
      <c r="U9" s="79">
        <f t="shared" si="0"/>
        <v>0.94000000000000006</v>
      </c>
      <c r="V9" s="80">
        <f t="shared" ref="V9:V17" si="2">IF(95%&lt;=U9,60,IF(AND(90%&lt;=U9,U9&lt;95%),50,IF(AND(80%&lt;=U9,U9&lt;90%),40,IF(AND(75%&lt;=U9,U9&lt;80%),30,IF(AND(70%&lt;=U9,U9&lt;75%),20,IF(U9&lt;70%,0,""))))))</f>
        <v>50</v>
      </c>
    </row>
    <row r="10" spans="1:22" s="81" customFormat="1" ht="19.5" customHeight="1" x14ac:dyDescent="0.25">
      <c r="A10" s="75" t="s">
        <v>18</v>
      </c>
      <c r="B10" s="225" t="s">
        <v>259</v>
      </c>
      <c r="C10" s="900">
        <v>11100083294</v>
      </c>
      <c r="D10" s="76">
        <v>0.9</v>
      </c>
      <c r="E10" s="76"/>
      <c r="F10" s="76"/>
      <c r="G10" s="76"/>
      <c r="H10" s="76"/>
      <c r="I10" s="76"/>
      <c r="J10" s="76"/>
      <c r="K10" s="76"/>
      <c r="L10" s="76">
        <v>0.02</v>
      </c>
      <c r="M10" s="76"/>
      <c r="N10" s="76"/>
      <c r="O10" s="121"/>
      <c r="P10" s="121"/>
      <c r="Q10" s="121"/>
      <c r="R10" s="121"/>
      <c r="S10" s="121">
        <v>0.02</v>
      </c>
      <c r="T10" s="78">
        <f t="shared" si="1"/>
        <v>0.04</v>
      </c>
      <c r="U10" s="79">
        <f t="shared" si="0"/>
        <v>0.94000000000000006</v>
      </c>
      <c r="V10" s="80">
        <f t="shared" si="2"/>
        <v>50</v>
      </c>
    </row>
    <row r="11" spans="1:22" s="81" customFormat="1" ht="19.5" customHeight="1" x14ac:dyDescent="0.25">
      <c r="A11" s="75" t="s">
        <v>19</v>
      </c>
      <c r="B11" s="225" t="s">
        <v>341</v>
      </c>
      <c r="C11" s="900">
        <v>11100000789</v>
      </c>
      <c r="D11" s="76">
        <v>0.9</v>
      </c>
      <c r="E11" s="76"/>
      <c r="F11" s="76"/>
      <c r="G11" s="76"/>
      <c r="H11" s="76"/>
      <c r="I11" s="76"/>
      <c r="J11" s="76"/>
      <c r="K11" s="76"/>
      <c r="L11" s="76">
        <v>0.02</v>
      </c>
      <c r="M11" s="76"/>
      <c r="N11" s="76"/>
      <c r="O11" s="121"/>
      <c r="P11" s="121"/>
      <c r="Q11" s="121"/>
      <c r="R11" s="121">
        <v>0.02</v>
      </c>
      <c r="S11" s="121">
        <v>0.02</v>
      </c>
      <c r="T11" s="78">
        <f t="shared" si="1"/>
        <v>0.06</v>
      </c>
      <c r="U11" s="79">
        <f t="shared" si="0"/>
        <v>0.96</v>
      </c>
      <c r="V11" s="80">
        <f t="shared" si="2"/>
        <v>60</v>
      </c>
    </row>
    <row r="12" spans="1:22" s="81" customFormat="1" ht="19.5" customHeight="1" x14ac:dyDescent="0.25">
      <c r="A12" s="75" t="s">
        <v>20</v>
      </c>
      <c r="B12" s="225" t="s">
        <v>260</v>
      </c>
      <c r="C12" s="900">
        <v>11100071601</v>
      </c>
      <c r="D12" s="76">
        <v>0.9</v>
      </c>
      <c r="E12" s="76"/>
      <c r="F12" s="76"/>
      <c r="G12" s="76"/>
      <c r="H12" s="76"/>
      <c r="I12" s="76"/>
      <c r="J12" s="76"/>
      <c r="K12" s="76"/>
      <c r="L12" s="76"/>
      <c r="M12" s="76"/>
      <c r="N12" s="76"/>
      <c r="O12" s="121"/>
      <c r="P12" s="121"/>
      <c r="Q12" s="121"/>
      <c r="R12" s="121"/>
      <c r="S12" s="121">
        <v>0.02</v>
      </c>
      <c r="T12" s="78">
        <f t="shared" si="1"/>
        <v>0.02</v>
      </c>
      <c r="U12" s="79">
        <f t="shared" si="0"/>
        <v>0.92</v>
      </c>
      <c r="V12" s="80">
        <f t="shared" si="2"/>
        <v>50</v>
      </c>
    </row>
    <row r="13" spans="1:22" s="81" customFormat="1" ht="19.5" customHeight="1" x14ac:dyDescent="0.25">
      <c r="A13" s="75" t="s">
        <v>21</v>
      </c>
      <c r="B13" s="225" t="s">
        <v>261</v>
      </c>
      <c r="C13" s="900">
        <v>11100115709</v>
      </c>
      <c r="D13" s="76">
        <v>0.9</v>
      </c>
      <c r="E13" s="76"/>
      <c r="F13" s="76"/>
      <c r="G13" s="76"/>
      <c r="H13" s="76"/>
      <c r="I13" s="76"/>
      <c r="J13" s="76"/>
      <c r="K13" s="76"/>
      <c r="L13" s="76">
        <v>0.02</v>
      </c>
      <c r="M13" s="76"/>
      <c r="N13" s="76"/>
      <c r="O13" s="121">
        <v>0.01</v>
      </c>
      <c r="P13" s="121">
        <v>0.01</v>
      </c>
      <c r="Q13" s="121"/>
      <c r="R13" s="121">
        <v>0.02</v>
      </c>
      <c r="S13" s="121">
        <v>0.02</v>
      </c>
      <c r="T13" s="78">
        <f t="shared" si="1"/>
        <v>0.08</v>
      </c>
      <c r="U13" s="79">
        <f t="shared" si="0"/>
        <v>0.98</v>
      </c>
      <c r="V13" s="80">
        <f t="shared" si="2"/>
        <v>60</v>
      </c>
    </row>
    <row r="14" spans="1:22" s="81" customFormat="1" ht="19.5" customHeight="1" x14ac:dyDescent="0.25">
      <c r="A14" s="75" t="s">
        <v>22</v>
      </c>
      <c r="B14" s="225" t="s">
        <v>262</v>
      </c>
      <c r="C14" s="900">
        <v>11100083308</v>
      </c>
      <c r="D14" s="76">
        <v>0.9</v>
      </c>
      <c r="E14" s="76"/>
      <c r="F14" s="76"/>
      <c r="G14" s="76"/>
      <c r="H14" s="76"/>
      <c r="I14" s="76"/>
      <c r="J14" s="76"/>
      <c r="K14" s="76"/>
      <c r="L14" s="76">
        <v>0.02</v>
      </c>
      <c r="M14" s="76"/>
      <c r="N14" s="76"/>
      <c r="O14" s="121"/>
      <c r="P14" s="121"/>
      <c r="Q14" s="121">
        <v>0.02</v>
      </c>
      <c r="R14" s="121"/>
      <c r="S14" s="121">
        <v>0.02</v>
      </c>
      <c r="T14" s="78">
        <f t="shared" si="1"/>
        <v>0.06</v>
      </c>
      <c r="U14" s="79">
        <f t="shared" si="0"/>
        <v>0.96</v>
      </c>
      <c r="V14" s="80">
        <f t="shared" si="2"/>
        <v>60</v>
      </c>
    </row>
    <row r="15" spans="1:22" s="81" customFormat="1" ht="19.5" customHeight="1" x14ac:dyDescent="0.25">
      <c r="A15" s="75" t="s">
        <v>23</v>
      </c>
      <c r="B15" s="225" t="s">
        <v>267</v>
      </c>
      <c r="C15" s="900">
        <v>80600000454</v>
      </c>
      <c r="D15" s="76">
        <v>0.9</v>
      </c>
      <c r="E15" s="76"/>
      <c r="F15" s="76"/>
      <c r="G15" s="76"/>
      <c r="H15" s="76"/>
      <c r="I15" s="76"/>
      <c r="J15" s="76"/>
      <c r="K15" s="76"/>
      <c r="L15" s="76">
        <v>0.02</v>
      </c>
      <c r="M15" s="76"/>
      <c r="N15" s="76"/>
      <c r="O15" s="121"/>
      <c r="P15" s="121"/>
      <c r="Q15" s="121"/>
      <c r="R15" s="121">
        <v>0.02</v>
      </c>
      <c r="S15" s="121">
        <v>0.02</v>
      </c>
      <c r="T15" s="78">
        <f t="shared" si="1"/>
        <v>0.06</v>
      </c>
      <c r="U15" s="79">
        <f t="shared" si="0"/>
        <v>0.96</v>
      </c>
      <c r="V15" s="80">
        <f t="shared" si="2"/>
        <v>60</v>
      </c>
    </row>
    <row r="16" spans="1:22" s="81" customFormat="1" ht="19.5" customHeight="1" x14ac:dyDescent="0.25">
      <c r="A16" s="75" t="s">
        <v>24</v>
      </c>
      <c r="B16" s="225" t="s">
        <v>264</v>
      </c>
      <c r="C16" s="900">
        <v>11100115706</v>
      </c>
      <c r="D16" s="76">
        <v>0.9</v>
      </c>
      <c r="E16" s="76"/>
      <c r="F16" s="76"/>
      <c r="G16" s="76"/>
      <c r="H16" s="76"/>
      <c r="I16" s="76"/>
      <c r="J16" s="76"/>
      <c r="K16" s="76"/>
      <c r="L16" s="76"/>
      <c r="M16" s="76"/>
      <c r="N16" s="76"/>
      <c r="O16" s="121"/>
      <c r="P16" s="121"/>
      <c r="Q16" s="121"/>
      <c r="R16" s="121"/>
      <c r="S16" s="121">
        <v>0.02</v>
      </c>
      <c r="T16" s="78">
        <f t="shared" si="1"/>
        <v>0.02</v>
      </c>
      <c r="U16" s="79">
        <f t="shared" si="0"/>
        <v>0.92</v>
      </c>
      <c r="V16" s="80">
        <f t="shared" si="2"/>
        <v>50</v>
      </c>
    </row>
    <row r="17" spans="1:22" s="81" customFormat="1" ht="19.5" customHeight="1" x14ac:dyDescent="0.25">
      <c r="A17" s="75" t="s">
        <v>25</v>
      </c>
      <c r="B17" s="225" t="s">
        <v>266</v>
      </c>
      <c r="C17" s="900">
        <v>40800000301</v>
      </c>
      <c r="D17" s="76">
        <v>0.9</v>
      </c>
      <c r="E17" s="76"/>
      <c r="F17" s="76"/>
      <c r="G17" s="76"/>
      <c r="H17" s="76"/>
      <c r="I17" s="76"/>
      <c r="J17" s="76"/>
      <c r="K17" s="76"/>
      <c r="L17" s="76"/>
      <c r="M17" s="76"/>
      <c r="N17" s="76"/>
      <c r="O17" s="121"/>
      <c r="P17" s="121"/>
      <c r="Q17" s="121"/>
      <c r="R17" s="121"/>
      <c r="S17" s="121">
        <v>0.02</v>
      </c>
      <c r="T17" s="78">
        <f t="shared" si="1"/>
        <v>0.02</v>
      </c>
      <c r="U17" s="79">
        <f t="shared" si="0"/>
        <v>0.92</v>
      </c>
      <c r="V17" s="80">
        <f t="shared" si="2"/>
        <v>50</v>
      </c>
    </row>
    <row r="18" spans="1:22" s="81" customFormat="1" ht="19.5" customHeight="1" x14ac:dyDescent="0.25">
      <c r="A18" s="75" t="s">
        <v>26</v>
      </c>
      <c r="B18" s="225" t="s">
        <v>263</v>
      </c>
      <c r="C18" s="900">
        <v>40900000037</v>
      </c>
      <c r="D18" s="76">
        <v>0.9</v>
      </c>
      <c r="E18" s="76"/>
      <c r="F18" s="76"/>
      <c r="G18" s="76"/>
      <c r="H18" s="76"/>
      <c r="I18" s="76"/>
      <c r="J18" s="76"/>
      <c r="K18" s="76"/>
      <c r="L18" s="76">
        <v>0.02</v>
      </c>
      <c r="M18" s="76"/>
      <c r="N18" s="76">
        <v>0.01</v>
      </c>
      <c r="O18" s="121">
        <v>0.01</v>
      </c>
      <c r="P18" s="121">
        <v>0.01</v>
      </c>
      <c r="Q18" s="121"/>
      <c r="R18" s="121"/>
      <c r="S18" s="121">
        <v>0.02</v>
      </c>
      <c r="T18" s="78">
        <f t="shared" si="1"/>
        <v>7.0000000000000007E-2</v>
      </c>
      <c r="U18" s="79">
        <f t="shared" si="0"/>
        <v>0.97</v>
      </c>
      <c r="V18" s="80">
        <f>IF(95%&lt;=U18,60,IF(AND(90%&lt;=U18,U18&lt;95%),50,IF(AND(80%&lt;=U18,U18&lt;90%),40,IF(AND(75%&lt;=U18,U18&lt;80%),30,IF(AND(70%&lt;=U18,U18&lt;75%),20,IF(U18&lt;70%,0,""))))))</f>
        <v>60</v>
      </c>
    </row>
    <row r="19" spans="1:22" s="81" customFormat="1" ht="19.5" customHeight="1" x14ac:dyDescent="0.25">
      <c r="A19" s="75" t="s">
        <v>27</v>
      </c>
      <c r="B19" s="901" t="s">
        <v>339</v>
      </c>
      <c r="C19" s="900">
        <v>40800000327</v>
      </c>
      <c r="D19" s="76">
        <v>0.9</v>
      </c>
      <c r="E19" s="76"/>
      <c r="F19" s="76"/>
      <c r="G19" s="76"/>
      <c r="H19" s="76"/>
      <c r="I19" s="76"/>
      <c r="J19" s="76"/>
      <c r="K19" s="76"/>
      <c r="L19" s="76"/>
      <c r="M19" s="76"/>
      <c r="N19" s="76">
        <v>0.01</v>
      </c>
      <c r="O19" s="121">
        <v>0.01</v>
      </c>
      <c r="P19" s="121">
        <v>0.01</v>
      </c>
      <c r="Q19" s="121"/>
      <c r="R19" s="121"/>
      <c r="S19" s="121">
        <v>0.02</v>
      </c>
      <c r="T19" s="78">
        <f t="shared" si="1"/>
        <v>0.05</v>
      </c>
      <c r="U19" s="79">
        <f t="shared" si="0"/>
        <v>0.95000000000000007</v>
      </c>
      <c r="V19" s="80">
        <f>IF(95%&lt;=U19,60,IF(AND(90%&lt;=U19,U19&lt;95%),50,IF(AND(80%&lt;=U19,U19&lt;90%),40,IF(AND(75%&lt;=U19,U19&lt;80%),30,IF(AND(70%&lt;=U19,U19&lt;75%),20,IF(U19&lt;70%,0,""))))))</f>
        <v>60</v>
      </c>
    </row>
    <row r="20" spans="1:22" s="81" customFormat="1" ht="19.5" customHeight="1" x14ac:dyDescent="0.25">
      <c r="A20" s="75" t="s">
        <v>28</v>
      </c>
      <c r="B20" s="901" t="s">
        <v>342</v>
      </c>
      <c r="C20" s="900">
        <v>11100000812</v>
      </c>
      <c r="D20" s="76">
        <v>0.9</v>
      </c>
      <c r="E20" s="76"/>
      <c r="F20" s="76"/>
      <c r="G20" s="76"/>
      <c r="H20" s="76"/>
      <c r="I20" s="76"/>
      <c r="J20" s="76"/>
      <c r="K20" s="76"/>
      <c r="L20" s="76"/>
      <c r="M20" s="76"/>
      <c r="N20" s="76"/>
      <c r="O20" s="121"/>
      <c r="P20" s="121"/>
      <c r="Q20" s="121"/>
      <c r="R20" s="121"/>
      <c r="S20" s="121">
        <v>0.02</v>
      </c>
      <c r="T20" s="78">
        <f t="shared" si="1"/>
        <v>0.02</v>
      </c>
      <c r="U20" s="79">
        <f t="shared" si="0"/>
        <v>0.92</v>
      </c>
      <c r="V20" s="80">
        <f>IF(95%&lt;=U20,60,IF(AND(90%&lt;=U20,U20&lt;95%),50,IF(AND(80%&lt;=U20,U20&lt;90%),40,IF(AND(75%&lt;=U20,U20&lt;80%),30,IF(AND(70%&lt;=U20,U20&lt;75%),20,IF(U20&lt;70%,0,""))))))</f>
        <v>50</v>
      </c>
    </row>
    <row r="21" spans="1:22" s="81" customFormat="1" ht="19.5" customHeight="1" x14ac:dyDescent="0.25">
      <c r="A21" s="75" t="s">
        <v>29</v>
      </c>
      <c r="B21" s="226" t="s">
        <v>338</v>
      </c>
      <c r="C21" s="900">
        <v>50700000433</v>
      </c>
      <c r="D21" s="76">
        <v>0.9</v>
      </c>
      <c r="E21" s="76"/>
      <c r="F21" s="76"/>
      <c r="G21" s="76"/>
      <c r="H21" s="76"/>
      <c r="I21" s="76"/>
      <c r="J21" s="76"/>
      <c r="K21" s="76"/>
      <c r="L21" s="76"/>
      <c r="M21" s="76"/>
      <c r="N21" s="76"/>
      <c r="O21" s="121"/>
      <c r="P21" s="121"/>
      <c r="Q21" s="121"/>
      <c r="R21" s="121"/>
      <c r="S21" s="121">
        <v>0.02</v>
      </c>
      <c r="T21" s="78">
        <f t="shared" si="1"/>
        <v>0.02</v>
      </c>
      <c r="U21" s="79">
        <f t="shared" si="0"/>
        <v>0.92</v>
      </c>
      <c r="V21" s="80">
        <f t="shared" ref="V21:V40" si="3">IF(95%&lt;=U21,60,IF(AND(90%&lt;=U21,U21&lt;95%),50,IF(AND(80%&lt;=U21,U21&lt;90%),40,IF(AND(75%&lt;=U21,U21&lt;80%),30,IF(AND(70%&lt;=U21,U21&lt;75%),20,IF(U21&lt;70%,0,""))))))</f>
        <v>50</v>
      </c>
    </row>
    <row r="22" spans="1:22" s="81" customFormat="1" ht="19.5" customHeight="1" x14ac:dyDescent="0.25">
      <c r="A22" s="75" t="s">
        <v>30</v>
      </c>
      <c r="B22" s="225" t="s">
        <v>276</v>
      </c>
      <c r="C22" s="902" t="s">
        <v>474</v>
      </c>
      <c r="D22" s="76">
        <v>0.9</v>
      </c>
      <c r="E22" s="76"/>
      <c r="F22" s="76"/>
      <c r="G22" s="76"/>
      <c r="H22" s="76"/>
      <c r="I22" s="76"/>
      <c r="J22" s="76"/>
      <c r="K22" s="76"/>
      <c r="L22" s="76">
        <v>0.02</v>
      </c>
      <c r="M22" s="76"/>
      <c r="N22" s="76"/>
      <c r="O22" s="121"/>
      <c r="P22" s="121"/>
      <c r="Q22" s="121"/>
      <c r="R22" s="121">
        <v>0.02</v>
      </c>
      <c r="S22" s="121">
        <v>0.02</v>
      </c>
      <c r="T22" s="78">
        <f t="shared" si="1"/>
        <v>0.06</v>
      </c>
      <c r="U22" s="79">
        <f t="shared" si="0"/>
        <v>0.96</v>
      </c>
      <c r="V22" s="80">
        <f t="shared" si="3"/>
        <v>60</v>
      </c>
    </row>
    <row r="23" spans="1:22" s="81" customFormat="1" ht="19.5" customHeight="1" x14ac:dyDescent="0.25">
      <c r="A23" s="75" t="s">
        <v>31</v>
      </c>
      <c r="B23" s="225" t="s">
        <v>600</v>
      </c>
      <c r="C23" s="902">
        <v>11100083290</v>
      </c>
      <c r="D23" s="76">
        <v>0.9</v>
      </c>
      <c r="E23" s="76"/>
      <c r="F23" s="76"/>
      <c r="G23" s="76"/>
      <c r="H23" s="76"/>
      <c r="I23" s="76"/>
      <c r="J23" s="76"/>
      <c r="K23" s="76"/>
      <c r="L23" s="76"/>
      <c r="M23" s="76"/>
      <c r="N23" s="76"/>
      <c r="O23" s="121">
        <v>0.01</v>
      </c>
      <c r="P23" s="121">
        <v>0.01</v>
      </c>
      <c r="Q23" s="121">
        <v>0.02</v>
      </c>
      <c r="R23" s="121"/>
      <c r="S23" s="121">
        <v>0.02</v>
      </c>
      <c r="T23" s="78">
        <f t="shared" si="1"/>
        <v>0.06</v>
      </c>
      <c r="U23" s="79">
        <f t="shared" si="0"/>
        <v>0.96</v>
      </c>
      <c r="V23" s="80">
        <f t="shared" si="3"/>
        <v>60</v>
      </c>
    </row>
    <row r="24" spans="1:22" s="81" customFormat="1" ht="19.5" customHeight="1" x14ac:dyDescent="0.25">
      <c r="A24" s="75" t="s">
        <v>32</v>
      </c>
      <c r="B24" s="225" t="s">
        <v>601</v>
      </c>
      <c r="C24" s="903" t="s">
        <v>467</v>
      </c>
      <c r="D24" s="76">
        <v>0.9</v>
      </c>
      <c r="E24" s="76"/>
      <c r="F24" s="76"/>
      <c r="G24" s="76"/>
      <c r="H24" s="76"/>
      <c r="I24" s="76"/>
      <c r="J24" s="76"/>
      <c r="K24" s="76"/>
      <c r="L24" s="76">
        <v>0.02</v>
      </c>
      <c r="M24" s="76"/>
      <c r="N24" s="76">
        <v>0.01</v>
      </c>
      <c r="O24" s="121">
        <v>0.01</v>
      </c>
      <c r="P24" s="121">
        <v>0.01</v>
      </c>
      <c r="Q24" s="121">
        <v>0.02</v>
      </c>
      <c r="R24" s="121"/>
      <c r="S24" s="121">
        <v>0.02</v>
      </c>
      <c r="T24" s="78">
        <f t="shared" si="1"/>
        <v>9.0000000000000011E-2</v>
      </c>
      <c r="U24" s="79">
        <f t="shared" si="0"/>
        <v>0.99</v>
      </c>
      <c r="V24" s="80">
        <f t="shared" si="3"/>
        <v>60</v>
      </c>
    </row>
    <row r="25" spans="1:22" s="81" customFormat="1" ht="19.5" customHeight="1" x14ac:dyDescent="0.25">
      <c r="A25" s="75" t="s">
        <v>33</v>
      </c>
      <c r="B25" s="225" t="s">
        <v>602</v>
      </c>
      <c r="C25" s="903" t="s">
        <v>466</v>
      </c>
      <c r="D25" s="76">
        <v>0.9</v>
      </c>
      <c r="E25" s="76"/>
      <c r="F25" s="76"/>
      <c r="G25" s="76"/>
      <c r="H25" s="76"/>
      <c r="I25" s="76"/>
      <c r="J25" s="76"/>
      <c r="K25" s="76"/>
      <c r="L25" s="76">
        <v>0.02</v>
      </c>
      <c r="M25" s="76"/>
      <c r="N25" s="76">
        <v>0.01</v>
      </c>
      <c r="O25" s="121">
        <v>0.01</v>
      </c>
      <c r="P25" s="121">
        <v>0.01</v>
      </c>
      <c r="Q25" s="121">
        <v>0.02</v>
      </c>
      <c r="R25" s="121"/>
      <c r="S25" s="121">
        <v>0.02</v>
      </c>
      <c r="T25" s="78">
        <f t="shared" si="1"/>
        <v>9.0000000000000011E-2</v>
      </c>
      <c r="U25" s="79">
        <f t="shared" si="0"/>
        <v>0.99</v>
      </c>
      <c r="V25" s="80">
        <f t="shared" si="3"/>
        <v>60</v>
      </c>
    </row>
    <row r="26" spans="1:22" s="81" customFormat="1" ht="19.5" customHeight="1" x14ac:dyDescent="0.25">
      <c r="A26" s="75" t="s">
        <v>34</v>
      </c>
      <c r="B26" s="225" t="s">
        <v>269</v>
      </c>
      <c r="C26" s="903" t="s">
        <v>465</v>
      </c>
      <c r="D26" s="76">
        <v>0.9</v>
      </c>
      <c r="E26" s="76"/>
      <c r="F26" s="76"/>
      <c r="G26" s="76"/>
      <c r="H26" s="76"/>
      <c r="I26" s="76"/>
      <c r="J26" s="76"/>
      <c r="K26" s="76"/>
      <c r="L26" s="76"/>
      <c r="M26" s="76"/>
      <c r="N26" s="76">
        <v>0.01</v>
      </c>
      <c r="O26" s="121">
        <v>0.01</v>
      </c>
      <c r="P26" s="121"/>
      <c r="Q26" s="121"/>
      <c r="R26" s="121"/>
      <c r="S26" s="121">
        <v>0.02</v>
      </c>
      <c r="T26" s="78">
        <f t="shared" si="1"/>
        <v>0.04</v>
      </c>
      <c r="U26" s="79">
        <f t="shared" si="0"/>
        <v>0.94000000000000006</v>
      </c>
      <c r="V26" s="80">
        <f t="shared" si="3"/>
        <v>50</v>
      </c>
    </row>
    <row r="27" spans="1:22" s="81" customFormat="1" ht="19.5" customHeight="1" x14ac:dyDescent="0.25">
      <c r="A27" s="75" t="s">
        <v>35</v>
      </c>
      <c r="B27" s="225" t="s">
        <v>603</v>
      </c>
      <c r="C27" s="903" t="s">
        <v>464</v>
      </c>
      <c r="D27" s="76">
        <v>0.9</v>
      </c>
      <c r="E27" s="76"/>
      <c r="F27" s="76"/>
      <c r="G27" s="76"/>
      <c r="H27" s="76"/>
      <c r="I27" s="76"/>
      <c r="J27" s="76"/>
      <c r="K27" s="76"/>
      <c r="L27" s="76">
        <v>0.02</v>
      </c>
      <c r="M27" s="76"/>
      <c r="N27" s="76">
        <v>0.01</v>
      </c>
      <c r="O27" s="121">
        <v>0.01</v>
      </c>
      <c r="P27" s="121">
        <v>0.01</v>
      </c>
      <c r="Q27" s="121">
        <v>0.02</v>
      </c>
      <c r="R27" s="121"/>
      <c r="S27" s="121">
        <v>0.02</v>
      </c>
      <c r="T27" s="78">
        <f t="shared" si="1"/>
        <v>9.0000000000000011E-2</v>
      </c>
      <c r="U27" s="79">
        <f t="shared" si="0"/>
        <v>0.99</v>
      </c>
      <c r="V27" s="80">
        <f t="shared" si="3"/>
        <v>60</v>
      </c>
    </row>
    <row r="28" spans="1:22" s="81" customFormat="1" ht="19.5" customHeight="1" x14ac:dyDescent="0.25">
      <c r="A28" s="75" t="s">
        <v>36</v>
      </c>
      <c r="B28" s="225" t="s">
        <v>270</v>
      </c>
      <c r="C28" s="902" t="s">
        <v>468</v>
      </c>
      <c r="D28" s="76">
        <v>0.9</v>
      </c>
      <c r="E28" s="76"/>
      <c r="F28" s="76"/>
      <c r="G28" s="76"/>
      <c r="H28" s="76"/>
      <c r="I28" s="76"/>
      <c r="J28" s="76"/>
      <c r="K28" s="76">
        <v>0.02</v>
      </c>
      <c r="L28" s="76"/>
      <c r="M28" s="76"/>
      <c r="N28" s="76">
        <v>0.01</v>
      </c>
      <c r="O28" s="121">
        <v>0.01</v>
      </c>
      <c r="P28" s="121">
        <v>0.01</v>
      </c>
      <c r="Q28" s="121"/>
      <c r="R28" s="121"/>
      <c r="S28" s="121">
        <v>0.02</v>
      </c>
      <c r="T28" s="78">
        <f t="shared" si="1"/>
        <v>7.0000000000000007E-2</v>
      </c>
      <c r="U28" s="79">
        <f t="shared" si="0"/>
        <v>0.97</v>
      </c>
      <c r="V28" s="80">
        <f t="shared" si="3"/>
        <v>60</v>
      </c>
    </row>
    <row r="29" spans="1:22" s="81" customFormat="1" ht="19.5" customHeight="1" x14ac:dyDescent="0.25">
      <c r="A29" s="75" t="s">
        <v>37</v>
      </c>
      <c r="B29" s="225" t="s">
        <v>595</v>
      </c>
      <c r="C29" s="902" t="s">
        <v>487</v>
      </c>
      <c r="D29" s="76">
        <v>0.9</v>
      </c>
      <c r="E29" s="76"/>
      <c r="F29" s="76"/>
      <c r="G29" s="76"/>
      <c r="H29" s="76"/>
      <c r="I29" s="76"/>
      <c r="J29" s="76"/>
      <c r="K29" s="76"/>
      <c r="L29" s="76"/>
      <c r="M29" s="76"/>
      <c r="N29" s="76">
        <v>0.01</v>
      </c>
      <c r="O29" s="121">
        <v>0.01</v>
      </c>
      <c r="P29" s="121">
        <v>0.01</v>
      </c>
      <c r="Q29" s="121"/>
      <c r="R29" s="121"/>
      <c r="S29" s="121">
        <v>0.02</v>
      </c>
      <c r="T29" s="78">
        <f t="shared" si="1"/>
        <v>0.05</v>
      </c>
      <c r="U29" s="79">
        <f t="shared" si="0"/>
        <v>0.95000000000000007</v>
      </c>
      <c r="V29" s="80">
        <f t="shared" si="3"/>
        <v>60</v>
      </c>
    </row>
    <row r="30" spans="1:22" s="81" customFormat="1" ht="19.5" customHeight="1" x14ac:dyDescent="0.25">
      <c r="A30" s="75" t="s">
        <v>38</v>
      </c>
      <c r="B30" s="225" t="s">
        <v>275</v>
      </c>
      <c r="C30" s="902" t="s">
        <v>473</v>
      </c>
      <c r="D30" s="76">
        <v>0.9</v>
      </c>
      <c r="E30" s="76"/>
      <c r="F30" s="76"/>
      <c r="G30" s="76"/>
      <c r="H30" s="76"/>
      <c r="I30" s="76"/>
      <c r="J30" s="76"/>
      <c r="K30" s="76"/>
      <c r="L30" s="76"/>
      <c r="M30" s="76"/>
      <c r="N30" s="76">
        <v>0.01</v>
      </c>
      <c r="O30" s="121">
        <v>0.01</v>
      </c>
      <c r="P30" s="121">
        <v>0.01</v>
      </c>
      <c r="Q30" s="121"/>
      <c r="R30" s="121"/>
      <c r="S30" s="121">
        <v>0.02</v>
      </c>
      <c r="T30" s="78">
        <f t="shared" si="1"/>
        <v>0.05</v>
      </c>
      <c r="U30" s="79">
        <f t="shared" si="0"/>
        <v>0.95000000000000007</v>
      </c>
      <c r="V30" s="80">
        <f t="shared" si="3"/>
        <v>60</v>
      </c>
    </row>
    <row r="31" spans="1:22" s="81" customFormat="1" ht="19.5" customHeight="1" x14ac:dyDescent="0.25">
      <c r="A31" s="75" t="s">
        <v>39</v>
      </c>
      <c r="B31" s="225" t="s">
        <v>273</v>
      </c>
      <c r="C31" s="902" t="s">
        <v>471</v>
      </c>
      <c r="D31" s="76">
        <v>0.9</v>
      </c>
      <c r="E31" s="76"/>
      <c r="F31" s="76"/>
      <c r="G31" s="76"/>
      <c r="H31" s="76"/>
      <c r="I31" s="76"/>
      <c r="J31" s="76"/>
      <c r="K31" s="76"/>
      <c r="L31" s="76">
        <v>0.02</v>
      </c>
      <c r="M31" s="76"/>
      <c r="N31" s="76">
        <v>0.01</v>
      </c>
      <c r="O31" s="121">
        <v>0.01</v>
      </c>
      <c r="P31" s="121">
        <v>0.01</v>
      </c>
      <c r="Q31" s="121"/>
      <c r="R31" s="121"/>
      <c r="S31" s="121">
        <v>0.02</v>
      </c>
      <c r="T31" s="78">
        <f t="shared" si="1"/>
        <v>7.0000000000000007E-2</v>
      </c>
      <c r="U31" s="79">
        <f t="shared" si="0"/>
        <v>0.97</v>
      </c>
      <c r="V31" s="80">
        <f t="shared" si="3"/>
        <v>60</v>
      </c>
    </row>
    <row r="32" spans="1:22" s="81" customFormat="1" ht="19.5" customHeight="1" x14ac:dyDescent="0.25">
      <c r="A32" s="75" t="s">
        <v>40</v>
      </c>
      <c r="B32" s="225" t="s">
        <v>1369</v>
      </c>
      <c r="C32" s="902"/>
      <c r="D32" s="76">
        <v>0.9</v>
      </c>
      <c r="E32" s="76"/>
      <c r="F32" s="76"/>
      <c r="G32" s="76"/>
      <c r="H32" s="76"/>
      <c r="I32" s="76"/>
      <c r="J32" s="76"/>
      <c r="K32" s="76"/>
      <c r="L32" s="76"/>
      <c r="M32" s="76"/>
      <c r="N32" s="76">
        <v>0.01</v>
      </c>
      <c r="O32" s="121">
        <v>0.01</v>
      </c>
      <c r="P32" s="121">
        <v>0.01</v>
      </c>
      <c r="Q32" s="121">
        <v>0.02</v>
      </c>
      <c r="R32" s="121"/>
      <c r="S32" s="121">
        <v>0.02</v>
      </c>
      <c r="T32" s="78">
        <f t="shared" si="1"/>
        <v>7.0000000000000007E-2</v>
      </c>
      <c r="U32" s="79">
        <f t="shared" si="0"/>
        <v>0.97</v>
      </c>
      <c r="V32" s="80">
        <f t="shared" si="3"/>
        <v>60</v>
      </c>
    </row>
    <row r="33" spans="1:22" s="81" customFormat="1" ht="19.5" customHeight="1" x14ac:dyDescent="0.25">
      <c r="A33" s="75" t="s">
        <v>41</v>
      </c>
      <c r="B33" s="904" t="s">
        <v>348</v>
      </c>
      <c r="C33" s="902" t="s">
        <v>1370</v>
      </c>
      <c r="D33" s="76">
        <v>0.9</v>
      </c>
      <c r="E33" s="76"/>
      <c r="F33" s="76"/>
      <c r="G33" s="76"/>
      <c r="H33" s="76"/>
      <c r="I33" s="76"/>
      <c r="J33" s="76"/>
      <c r="K33" s="76"/>
      <c r="L33" s="76"/>
      <c r="M33" s="76"/>
      <c r="N33" s="76"/>
      <c r="O33" s="121"/>
      <c r="P33" s="121"/>
      <c r="Q33" s="121"/>
      <c r="R33" s="121"/>
      <c r="S33" s="121">
        <v>0.02</v>
      </c>
      <c r="T33" s="78">
        <f t="shared" si="1"/>
        <v>0.02</v>
      </c>
      <c r="U33" s="79">
        <f t="shared" si="0"/>
        <v>0.92</v>
      </c>
      <c r="V33" s="80">
        <f t="shared" si="3"/>
        <v>50</v>
      </c>
    </row>
    <row r="34" spans="1:22" s="81" customFormat="1" ht="19.5" customHeight="1" x14ac:dyDescent="0.25">
      <c r="A34" s="75" t="s">
        <v>1371</v>
      </c>
      <c r="B34" s="904" t="s">
        <v>349</v>
      </c>
      <c r="C34" s="902" t="s">
        <v>1372</v>
      </c>
      <c r="D34" s="76">
        <v>0.9</v>
      </c>
      <c r="E34" s="76"/>
      <c r="F34" s="76"/>
      <c r="G34" s="76"/>
      <c r="H34" s="76"/>
      <c r="I34" s="76"/>
      <c r="J34" s="76"/>
      <c r="K34" s="76"/>
      <c r="L34" s="76"/>
      <c r="M34" s="76"/>
      <c r="N34" s="76"/>
      <c r="O34" s="121"/>
      <c r="P34" s="121"/>
      <c r="Q34" s="121"/>
      <c r="R34" s="121"/>
      <c r="S34" s="121">
        <v>0.02</v>
      </c>
      <c r="T34" s="78">
        <f t="shared" si="1"/>
        <v>0.02</v>
      </c>
      <c r="U34" s="79">
        <f t="shared" si="0"/>
        <v>0.92</v>
      </c>
      <c r="V34" s="80">
        <f t="shared" si="3"/>
        <v>50</v>
      </c>
    </row>
    <row r="35" spans="1:22" s="81" customFormat="1" ht="19.5" customHeight="1" x14ac:dyDescent="0.25">
      <c r="A35" s="75" t="s">
        <v>1373</v>
      </c>
      <c r="B35" s="904" t="s">
        <v>92</v>
      </c>
      <c r="C35" s="902" t="s">
        <v>1374</v>
      </c>
      <c r="D35" s="76">
        <v>0.9</v>
      </c>
      <c r="E35" s="76"/>
      <c r="F35" s="76"/>
      <c r="G35" s="76"/>
      <c r="H35" s="76"/>
      <c r="I35" s="76"/>
      <c r="J35" s="76"/>
      <c r="K35" s="76"/>
      <c r="L35" s="76"/>
      <c r="M35" s="76"/>
      <c r="N35" s="76"/>
      <c r="O35" s="121"/>
      <c r="P35" s="121"/>
      <c r="Q35" s="121">
        <v>0.02</v>
      </c>
      <c r="R35" s="121"/>
      <c r="S35" s="121">
        <v>0.02</v>
      </c>
      <c r="T35" s="78">
        <f t="shared" si="1"/>
        <v>0.04</v>
      </c>
      <c r="U35" s="79">
        <f t="shared" si="0"/>
        <v>0.94000000000000006</v>
      </c>
      <c r="V35" s="80">
        <f t="shared" si="3"/>
        <v>50</v>
      </c>
    </row>
    <row r="36" spans="1:22" s="81" customFormat="1" ht="19.5" customHeight="1" x14ac:dyDescent="0.25">
      <c r="A36" s="75" t="s">
        <v>1375</v>
      </c>
      <c r="B36" s="904" t="s">
        <v>1376</v>
      </c>
      <c r="C36" s="902" t="s">
        <v>1377</v>
      </c>
      <c r="D36" s="76">
        <v>0.9</v>
      </c>
      <c r="E36" s="76"/>
      <c r="F36" s="76"/>
      <c r="G36" s="76"/>
      <c r="H36" s="76"/>
      <c r="I36" s="76"/>
      <c r="J36" s="76"/>
      <c r="K36" s="76"/>
      <c r="L36" s="76"/>
      <c r="M36" s="76"/>
      <c r="N36" s="76"/>
      <c r="O36" s="121">
        <v>0.01</v>
      </c>
      <c r="P36" s="121">
        <v>0.01</v>
      </c>
      <c r="Q36" s="121">
        <v>0.02</v>
      </c>
      <c r="R36" s="121"/>
      <c r="S36" s="121">
        <v>0.02</v>
      </c>
      <c r="T36" s="78">
        <f t="shared" si="1"/>
        <v>0.06</v>
      </c>
      <c r="U36" s="79">
        <f t="shared" si="0"/>
        <v>0.96</v>
      </c>
      <c r="V36" s="80">
        <f t="shared" si="3"/>
        <v>60</v>
      </c>
    </row>
    <row r="37" spans="1:22" s="81" customFormat="1" ht="19.5" customHeight="1" x14ac:dyDescent="0.25">
      <c r="A37" s="75" t="s">
        <v>1378</v>
      </c>
      <c r="B37" s="225" t="s">
        <v>271</v>
      </c>
      <c r="C37" s="902" t="s">
        <v>469</v>
      </c>
      <c r="D37" s="76">
        <v>0.9</v>
      </c>
      <c r="E37" s="76"/>
      <c r="F37" s="76"/>
      <c r="G37" s="76"/>
      <c r="H37" s="76"/>
      <c r="I37" s="76"/>
      <c r="J37" s="76"/>
      <c r="K37" s="76"/>
      <c r="L37" s="76"/>
      <c r="M37" s="76"/>
      <c r="N37" s="76"/>
      <c r="O37" s="121">
        <v>0.01</v>
      </c>
      <c r="P37" s="121">
        <v>0.01</v>
      </c>
      <c r="Q37" s="121">
        <v>0.02</v>
      </c>
      <c r="R37" s="121"/>
      <c r="S37" s="121">
        <v>0.02</v>
      </c>
      <c r="T37" s="78">
        <f t="shared" si="1"/>
        <v>0.06</v>
      </c>
      <c r="U37" s="79">
        <f t="shared" si="0"/>
        <v>0.96</v>
      </c>
      <c r="V37" s="80">
        <f t="shared" si="3"/>
        <v>60</v>
      </c>
    </row>
    <row r="38" spans="1:22" s="81" customFormat="1" ht="19.5" customHeight="1" x14ac:dyDescent="0.25">
      <c r="A38" s="75" t="s">
        <v>1379</v>
      </c>
      <c r="B38" s="225" t="s">
        <v>272</v>
      </c>
      <c r="C38" s="902" t="s">
        <v>470</v>
      </c>
      <c r="D38" s="76">
        <v>0.9</v>
      </c>
      <c r="E38" s="76"/>
      <c r="F38" s="76"/>
      <c r="G38" s="76"/>
      <c r="H38" s="76"/>
      <c r="I38" s="76"/>
      <c r="J38" s="76"/>
      <c r="K38" s="76"/>
      <c r="L38" s="76"/>
      <c r="M38" s="76"/>
      <c r="N38" s="76"/>
      <c r="O38" s="121">
        <v>0.01</v>
      </c>
      <c r="P38" s="121">
        <v>0.01</v>
      </c>
      <c r="Q38" s="121">
        <v>0.02</v>
      </c>
      <c r="R38" s="121"/>
      <c r="S38" s="121">
        <v>0.02</v>
      </c>
      <c r="T38" s="78">
        <f t="shared" si="1"/>
        <v>0.06</v>
      </c>
      <c r="U38" s="79">
        <f t="shared" si="0"/>
        <v>0.96</v>
      </c>
      <c r="V38" s="80">
        <f t="shared" si="3"/>
        <v>60</v>
      </c>
    </row>
    <row r="39" spans="1:22" s="81" customFormat="1" ht="19.5" customHeight="1" x14ac:dyDescent="0.25">
      <c r="A39" s="75" t="s">
        <v>1380</v>
      </c>
      <c r="B39" s="225" t="s">
        <v>277</v>
      </c>
      <c r="C39" s="902" t="s">
        <v>475</v>
      </c>
      <c r="D39" s="76">
        <v>0.9</v>
      </c>
      <c r="E39" s="76"/>
      <c r="F39" s="76"/>
      <c r="G39" s="76"/>
      <c r="H39" s="76"/>
      <c r="I39" s="76"/>
      <c r="J39" s="76"/>
      <c r="K39" s="76"/>
      <c r="L39" s="76">
        <v>0.02</v>
      </c>
      <c r="M39" s="76"/>
      <c r="N39" s="76"/>
      <c r="O39" s="121">
        <v>0.01</v>
      </c>
      <c r="P39" s="121">
        <v>0.01</v>
      </c>
      <c r="Q39" s="121"/>
      <c r="R39" s="121"/>
      <c r="S39" s="121">
        <v>0.02</v>
      </c>
      <c r="T39" s="78">
        <f t="shared" si="1"/>
        <v>0.06</v>
      </c>
      <c r="U39" s="79">
        <f t="shared" si="0"/>
        <v>0.96</v>
      </c>
      <c r="V39" s="80">
        <f t="shared" si="3"/>
        <v>60</v>
      </c>
    </row>
    <row r="40" spans="1:22" s="81" customFormat="1" ht="19.5" customHeight="1" x14ac:dyDescent="0.25">
      <c r="A40" s="75" t="s">
        <v>1381</v>
      </c>
      <c r="B40" s="225" t="s">
        <v>604</v>
      </c>
      <c r="C40" s="902" t="s">
        <v>476</v>
      </c>
      <c r="D40" s="76">
        <v>0.9</v>
      </c>
      <c r="E40" s="76"/>
      <c r="F40" s="76"/>
      <c r="G40" s="76"/>
      <c r="H40" s="76"/>
      <c r="I40" s="76"/>
      <c r="J40" s="76"/>
      <c r="K40" s="76"/>
      <c r="L40" s="76"/>
      <c r="M40" s="76"/>
      <c r="N40" s="76"/>
      <c r="O40" s="121"/>
      <c r="P40" s="121"/>
      <c r="Q40" s="121"/>
      <c r="R40" s="121"/>
      <c r="S40" s="121">
        <v>0.02</v>
      </c>
      <c r="T40" s="78">
        <f t="shared" si="1"/>
        <v>0.02</v>
      </c>
      <c r="U40" s="79">
        <f t="shared" si="0"/>
        <v>0.92</v>
      </c>
      <c r="V40" s="80">
        <f t="shared" si="3"/>
        <v>50</v>
      </c>
    </row>
    <row r="41" spans="1:22" ht="39.75" customHeight="1" x14ac:dyDescent="0.25">
      <c r="A41" s="1079" t="s">
        <v>530</v>
      </c>
      <c r="B41" s="1079"/>
      <c r="C41" s="1079"/>
      <c r="D41" s="1079"/>
      <c r="E41" s="1079"/>
      <c r="F41" s="1079"/>
      <c r="G41" s="1079"/>
      <c r="H41" s="1079"/>
      <c r="I41" s="1079"/>
      <c r="J41" s="1079"/>
      <c r="K41" s="1079"/>
      <c r="L41" s="1079"/>
      <c r="M41" s="1079"/>
      <c r="N41" s="1079"/>
      <c r="O41" s="1079"/>
      <c r="P41" s="1079"/>
      <c r="Q41" s="1079"/>
      <c r="R41" s="1079"/>
      <c r="S41" s="1079"/>
      <c r="T41" s="1079"/>
      <c r="U41" s="1079"/>
      <c r="V41" s="1079"/>
    </row>
    <row r="42" spans="1:22" x14ac:dyDescent="0.25">
      <c r="E42" s="74">
        <f t="shared" ref="E42:K42" si="4">COUNTBLANK(E8:E40)</f>
        <v>33</v>
      </c>
      <c r="F42" s="74">
        <f t="shared" si="4"/>
        <v>33</v>
      </c>
      <c r="G42" s="74">
        <f t="shared" si="4"/>
        <v>33</v>
      </c>
      <c r="H42" s="74">
        <f t="shared" si="4"/>
        <v>33</v>
      </c>
      <c r="I42" s="74">
        <f t="shared" si="4"/>
        <v>33</v>
      </c>
      <c r="J42" s="74">
        <f t="shared" si="4"/>
        <v>33</v>
      </c>
      <c r="K42" s="74">
        <f t="shared" si="4"/>
        <v>31</v>
      </c>
      <c r="L42" s="74">
        <f>COUNTBLANK(L8:L40)</f>
        <v>19</v>
      </c>
      <c r="M42" s="74">
        <f t="shared" ref="M42:S42" si="5">COUNTBLANK(M8:M40)</f>
        <v>33</v>
      </c>
      <c r="N42" s="74">
        <f t="shared" si="5"/>
        <v>20</v>
      </c>
      <c r="O42" s="74">
        <f t="shared" si="5"/>
        <v>15</v>
      </c>
      <c r="P42" s="74">
        <f t="shared" si="5"/>
        <v>16</v>
      </c>
      <c r="Q42" s="74">
        <f t="shared" si="5"/>
        <v>22</v>
      </c>
      <c r="R42" s="74">
        <f t="shared" si="5"/>
        <v>29</v>
      </c>
      <c r="S42" s="74">
        <f t="shared" si="5"/>
        <v>1</v>
      </c>
    </row>
    <row r="43" spans="1:22" ht="16.5" customHeight="1" x14ac:dyDescent="0.25"/>
    <row r="44" spans="1:22" s="227" customFormat="1" ht="29.25" customHeight="1" x14ac:dyDescent="0.35">
      <c r="A44" s="1086" t="s">
        <v>5</v>
      </c>
      <c r="B44" s="1086"/>
      <c r="C44" s="1086"/>
      <c r="D44" s="1086"/>
      <c r="E44" s="1086"/>
      <c r="F44" s="1086"/>
      <c r="G44" s="1086"/>
      <c r="H44" s="1086"/>
      <c r="I44" s="1086"/>
      <c r="J44" s="1086"/>
      <c r="K44" s="1086"/>
      <c r="L44" s="1086"/>
      <c r="M44" s="1086"/>
      <c r="N44" s="1086"/>
      <c r="O44" s="1086"/>
      <c r="P44" s="1086"/>
      <c r="Q44" s="1086"/>
      <c r="R44" s="1086"/>
      <c r="S44" s="1086"/>
      <c r="T44" s="1086"/>
      <c r="U44" s="1086"/>
      <c r="V44" s="1086"/>
    </row>
    <row r="46" spans="1:22" ht="43.5" customHeight="1" x14ac:dyDescent="0.25">
      <c r="A46" s="905" t="s">
        <v>6</v>
      </c>
      <c r="B46" s="1087" t="s">
        <v>7</v>
      </c>
      <c r="C46" s="1088"/>
      <c r="D46" s="1088"/>
      <c r="E46" s="1088"/>
      <c r="F46" s="1088"/>
      <c r="G46" s="1088"/>
      <c r="H46" s="1088"/>
      <c r="I46" s="1088"/>
      <c r="J46" s="1088"/>
      <c r="K46" s="1088"/>
      <c r="L46" s="1088"/>
      <c r="M46" s="1088"/>
      <c r="N46" s="1089"/>
      <c r="O46" s="1090" t="s">
        <v>10</v>
      </c>
      <c r="P46" s="1090"/>
      <c r="Q46" s="1090" t="s">
        <v>11</v>
      </c>
      <c r="R46" s="1090"/>
      <c r="S46" s="1090"/>
      <c r="T46" s="648" t="s">
        <v>218</v>
      </c>
      <c r="U46" s="1090" t="s">
        <v>12</v>
      </c>
      <c r="V46" s="1090"/>
    </row>
    <row r="47" spans="1:22" ht="24.95" hidden="1" customHeight="1" x14ac:dyDescent="0.25">
      <c r="A47" s="906">
        <v>1</v>
      </c>
      <c r="B47" s="1091" t="s">
        <v>1382</v>
      </c>
      <c r="C47" s="1091"/>
      <c r="D47" s="1091"/>
      <c r="E47" s="1091"/>
      <c r="F47" s="1091"/>
      <c r="G47" s="1091"/>
      <c r="H47" s="1091"/>
      <c r="I47" s="1091"/>
      <c r="J47" s="1091"/>
      <c r="K47" s="1091"/>
      <c r="L47" s="1091"/>
      <c r="M47" s="1091"/>
      <c r="N47" s="1092"/>
      <c r="O47" s="1090"/>
      <c r="P47" s="1090"/>
      <c r="Q47" s="1093"/>
      <c r="R47" s="1094"/>
      <c r="S47" s="1095"/>
      <c r="T47" s="649"/>
      <c r="U47" s="907"/>
      <c r="V47" s="908"/>
    </row>
    <row r="48" spans="1:22" ht="24.95" hidden="1" customHeight="1" x14ac:dyDescent="0.25">
      <c r="A48" s="909"/>
      <c r="B48" s="1091" t="s">
        <v>1069</v>
      </c>
      <c r="C48" s="1091"/>
      <c r="D48" s="1091"/>
      <c r="E48" s="1091"/>
      <c r="F48" s="1091"/>
      <c r="G48" s="1091"/>
      <c r="H48" s="1091"/>
      <c r="I48" s="1091"/>
      <c r="J48" s="1091"/>
      <c r="K48" s="1091"/>
      <c r="L48" s="1091"/>
      <c r="M48" s="1091"/>
      <c r="N48" s="1092"/>
      <c r="O48" s="1096"/>
      <c r="P48" s="1097"/>
      <c r="Q48" s="1093"/>
      <c r="R48" s="1094"/>
      <c r="S48" s="1095"/>
      <c r="T48" s="649">
        <v>0.05</v>
      </c>
      <c r="U48" s="910"/>
      <c r="V48" s="911"/>
    </row>
    <row r="49" spans="1:28" ht="24.95" hidden="1" customHeight="1" x14ac:dyDescent="0.25">
      <c r="A49" s="909"/>
      <c r="B49" s="1091" t="s">
        <v>1383</v>
      </c>
      <c r="C49" s="1091"/>
      <c r="D49" s="1091"/>
      <c r="E49" s="1091"/>
      <c r="F49" s="1091"/>
      <c r="G49" s="1091"/>
      <c r="H49" s="1091"/>
      <c r="I49" s="1091"/>
      <c r="J49" s="1091"/>
      <c r="K49" s="1091"/>
      <c r="L49" s="1091"/>
      <c r="M49" s="1091"/>
      <c r="N49" s="1092"/>
      <c r="O49" s="1096"/>
      <c r="P49" s="1097"/>
      <c r="Q49" s="1093"/>
      <c r="R49" s="1094"/>
      <c r="S49" s="1095"/>
      <c r="T49" s="649">
        <v>0.04</v>
      </c>
      <c r="U49" s="910"/>
      <c r="V49" s="911"/>
    </row>
    <row r="50" spans="1:28" ht="24.95" hidden="1" customHeight="1" x14ac:dyDescent="0.25">
      <c r="A50" s="909"/>
      <c r="B50" s="1091" t="s">
        <v>1384</v>
      </c>
      <c r="C50" s="1091"/>
      <c r="D50" s="1091"/>
      <c r="E50" s="1091"/>
      <c r="F50" s="1091"/>
      <c r="G50" s="1091"/>
      <c r="H50" s="1091"/>
      <c r="I50" s="1091"/>
      <c r="J50" s="1091"/>
      <c r="K50" s="1091"/>
      <c r="L50" s="1091"/>
      <c r="M50" s="1091"/>
      <c r="N50" s="1092"/>
      <c r="O50" s="1096"/>
      <c r="P50" s="1097"/>
      <c r="Q50" s="1093"/>
      <c r="R50" s="1094"/>
      <c r="S50" s="1095"/>
      <c r="T50" s="649">
        <v>0.03</v>
      </c>
      <c r="U50" s="910"/>
      <c r="V50" s="911"/>
    </row>
    <row r="51" spans="1:28" ht="24.95" hidden="1" customHeight="1" x14ac:dyDescent="0.25">
      <c r="A51" s="912"/>
      <c r="B51" s="1091" t="s">
        <v>1385</v>
      </c>
      <c r="C51" s="1091"/>
      <c r="D51" s="1091"/>
      <c r="E51" s="1091"/>
      <c r="F51" s="1091"/>
      <c r="G51" s="1091"/>
      <c r="H51" s="1091"/>
      <c r="I51" s="1091"/>
      <c r="J51" s="1091"/>
      <c r="K51" s="1091"/>
      <c r="L51" s="1091"/>
      <c r="M51" s="1091"/>
      <c r="N51" s="1092"/>
      <c r="O51" s="1096"/>
      <c r="P51" s="1097"/>
      <c r="Q51" s="1093"/>
      <c r="R51" s="1094"/>
      <c r="S51" s="1095"/>
      <c r="T51" s="649">
        <v>0.02</v>
      </c>
      <c r="U51" s="910"/>
      <c r="V51" s="911"/>
    </row>
    <row r="52" spans="1:28" ht="24.95" hidden="1" customHeight="1" x14ac:dyDescent="0.25">
      <c r="A52" s="912">
        <v>2</v>
      </c>
      <c r="B52" s="1098" t="s">
        <v>1386</v>
      </c>
      <c r="C52" s="1091"/>
      <c r="D52" s="1091"/>
      <c r="E52" s="1091"/>
      <c r="F52" s="1091"/>
      <c r="G52" s="1091"/>
      <c r="H52" s="1091"/>
      <c r="I52" s="1091"/>
      <c r="J52" s="1091"/>
      <c r="K52" s="1091"/>
      <c r="L52" s="1091"/>
      <c r="M52" s="1091"/>
      <c r="N52" s="1092"/>
      <c r="O52" s="1096"/>
      <c r="P52" s="1097"/>
      <c r="Q52" s="1093"/>
      <c r="R52" s="1094"/>
      <c r="S52" s="1095"/>
      <c r="T52" s="649">
        <v>0.05</v>
      </c>
      <c r="U52" s="910"/>
      <c r="V52" s="911"/>
    </row>
    <row r="53" spans="1:28" ht="24.95" hidden="1" customHeight="1" x14ac:dyDescent="0.25">
      <c r="A53" s="4">
        <v>3</v>
      </c>
      <c r="B53" s="1098" t="s">
        <v>1074</v>
      </c>
      <c r="C53" s="1091"/>
      <c r="D53" s="1091"/>
      <c r="E53" s="1091"/>
      <c r="F53" s="1091"/>
      <c r="G53" s="1091"/>
      <c r="H53" s="1091"/>
      <c r="I53" s="1091"/>
      <c r="J53" s="1091"/>
      <c r="K53" s="1091"/>
      <c r="L53" s="1091"/>
      <c r="M53" s="1091"/>
      <c r="N53" s="1092"/>
      <c r="O53" s="1096"/>
      <c r="P53" s="1097"/>
      <c r="Q53" s="1093"/>
      <c r="R53" s="1094"/>
      <c r="S53" s="1095"/>
      <c r="T53" s="649">
        <v>0.03</v>
      </c>
      <c r="U53" s="910"/>
      <c r="V53" s="911"/>
    </row>
    <row r="54" spans="1:28" ht="24.95" hidden="1" customHeight="1" x14ac:dyDescent="0.25">
      <c r="A54" s="906">
        <v>4</v>
      </c>
      <c r="B54" s="1098" t="s">
        <v>1387</v>
      </c>
      <c r="C54" s="1091"/>
      <c r="D54" s="1091"/>
      <c r="E54" s="1091"/>
      <c r="F54" s="1091"/>
      <c r="G54" s="1091"/>
      <c r="H54" s="1091"/>
      <c r="I54" s="1091"/>
      <c r="J54" s="1091"/>
      <c r="K54" s="1091"/>
      <c r="L54" s="1091"/>
      <c r="M54" s="1091"/>
      <c r="N54" s="1092"/>
      <c r="O54" s="1096"/>
      <c r="P54" s="1097"/>
      <c r="Q54" s="1093"/>
      <c r="R54" s="1094"/>
      <c r="S54" s="1095"/>
      <c r="T54" s="649"/>
      <c r="U54" s="910"/>
      <c r="V54" s="911"/>
    </row>
    <row r="55" spans="1:28" ht="24.95" hidden="1" customHeight="1" x14ac:dyDescent="0.25">
      <c r="A55" s="913"/>
      <c r="B55" s="1098" t="s">
        <v>1076</v>
      </c>
      <c r="C55" s="1091"/>
      <c r="D55" s="1091"/>
      <c r="E55" s="1091"/>
      <c r="F55" s="1091"/>
      <c r="G55" s="1091"/>
      <c r="H55" s="1091"/>
      <c r="I55" s="1091"/>
      <c r="J55" s="1091"/>
      <c r="K55" s="1091"/>
      <c r="L55" s="1091"/>
      <c r="M55" s="1091"/>
      <c r="N55" s="1092"/>
      <c r="O55" s="1096"/>
      <c r="P55" s="1097"/>
      <c r="Q55" s="1093"/>
      <c r="R55" s="1094"/>
      <c r="S55" s="1095"/>
      <c r="T55" s="649">
        <v>0.01</v>
      </c>
      <c r="U55" s="910"/>
      <c r="V55" s="911"/>
    </row>
    <row r="56" spans="1:28" ht="24.95" hidden="1" customHeight="1" x14ac:dyDescent="0.25">
      <c r="A56" s="914"/>
      <c r="B56" s="1098" t="s">
        <v>1388</v>
      </c>
      <c r="C56" s="1091"/>
      <c r="D56" s="1091"/>
      <c r="E56" s="1091"/>
      <c r="F56" s="1091"/>
      <c r="G56" s="1091"/>
      <c r="H56" s="1091"/>
      <c r="I56" s="1091"/>
      <c r="J56" s="1091"/>
      <c r="K56" s="1091"/>
      <c r="L56" s="1091"/>
      <c r="M56" s="1091"/>
      <c r="N56" s="1092"/>
      <c r="O56" s="1096"/>
      <c r="P56" s="1097"/>
      <c r="Q56" s="1093"/>
      <c r="R56" s="1094"/>
      <c r="S56" s="1095"/>
      <c r="T56" s="649">
        <v>0.02</v>
      </c>
      <c r="U56" s="910"/>
      <c r="V56" s="911"/>
    </row>
    <row r="57" spans="1:28" ht="24.95" hidden="1" customHeight="1" x14ac:dyDescent="0.25">
      <c r="A57" s="4">
        <v>5</v>
      </c>
      <c r="B57" s="1098" t="s">
        <v>1389</v>
      </c>
      <c r="C57" s="1091"/>
      <c r="D57" s="1091"/>
      <c r="E57" s="1091"/>
      <c r="F57" s="1091"/>
      <c r="G57" s="1091"/>
      <c r="H57" s="1091"/>
      <c r="I57" s="1091"/>
      <c r="J57" s="1091"/>
      <c r="K57" s="1091"/>
      <c r="L57" s="1091"/>
      <c r="M57" s="1091"/>
      <c r="N57" s="1092"/>
      <c r="O57" s="1096"/>
      <c r="P57" s="1097"/>
      <c r="Q57" s="1093"/>
      <c r="R57" s="1094"/>
      <c r="S57" s="1095"/>
      <c r="T57" s="649">
        <v>0.02</v>
      </c>
      <c r="U57" s="910"/>
      <c r="V57" s="911"/>
    </row>
    <row r="58" spans="1:28" ht="24.95" hidden="1" customHeight="1" x14ac:dyDescent="0.25">
      <c r="A58" s="4">
        <v>6</v>
      </c>
      <c r="B58" s="1098" t="s">
        <v>1390</v>
      </c>
      <c r="C58" s="1091"/>
      <c r="D58" s="1091"/>
      <c r="E58" s="1091"/>
      <c r="F58" s="1091"/>
      <c r="G58" s="1091"/>
      <c r="H58" s="1091"/>
      <c r="I58" s="1091"/>
      <c r="J58" s="1091"/>
      <c r="K58" s="1091"/>
      <c r="L58" s="1091"/>
      <c r="M58" s="1091"/>
      <c r="N58" s="1092"/>
      <c r="O58" s="1096"/>
      <c r="P58" s="1097"/>
      <c r="Q58" s="1093"/>
      <c r="R58" s="1094"/>
      <c r="S58" s="1095"/>
      <c r="T58" s="649"/>
      <c r="U58" s="910"/>
      <c r="V58" s="911"/>
    </row>
    <row r="59" spans="1:28" ht="24.95" hidden="1" customHeight="1" x14ac:dyDescent="0.25">
      <c r="A59" s="4"/>
      <c r="B59" s="1098" t="s">
        <v>1391</v>
      </c>
      <c r="C59" s="1091"/>
      <c r="D59" s="1091"/>
      <c r="E59" s="1091"/>
      <c r="F59" s="1091"/>
      <c r="G59" s="1091"/>
      <c r="H59" s="1091"/>
      <c r="I59" s="1091"/>
      <c r="J59" s="1091"/>
      <c r="K59" s="1091"/>
      <c r="L59" s="1091"/>
      <c r="M59" s="1091"/>
      <c r="N59" s="1092"/>
      <c r="O59" s="1096"/>
      <c r="P59" s="1097"/>
      <c r="Q59" s="1093"/>
      <c r="R59" s="1094"/>
      <c r="S59" s="1095"/>
      <c r="T59" s="649">
        <v>0.02</v>
      </c>
      <c r="U59" s="910"/>
      <c r="V59" s="911"/>
    </row>
    <row r="60" spans="1:28" ht="24.95" hidden="1" customHeight="1" x14ac:dyDescent="0.25">
      <c r="A60" s="4"/>
      <c r="B60" s="1098" t="s">
        <v>1392</v>
      </c>
      <c r="C60" s="1091"/>
      <c r="D60" s="1091"/>
      <c r="E60" s="1091"/>
      <c r="F60" s="1091"/>
      <c r="G60" s="1091"/>
      <c r="H60" s="1091"/>
      <c r="I60" s="1091"/>
      <c r="J60" s="1091"/>
      <c r="K60" s="1091"/>
      <c r="L60" s="1091"/>
      <c r="M60" s="1091"/>
      <c r="N60" s="1092"/>
      <c r="O60" s="1096"/>
      <c r="P60" s="1097"/>
      <c r="Q60" s="1093"/>
      <c r="R60" s="1094"/>
      <c r="S60" s="1095"/>
      <c r="T60" s="649">
        <v>0.01</v>
      </c>
      <c r="U60" s="910"/>
      <c r="V60" s="911"/>
    </row>
    <row r="61" spans="1:28" ht="41.25" customHeight="1" x14ac:dyDescent="0.25">
      <c r="A61" s="4">
        <v>7</v>
      </c>
      <c r="B61" s="894" t="s">
        <v>1393</v>
      </c>
      <c r="C61" s="895"/>
      <c r="D61" s="895"/>
      <c r="E61" s="895"/>
      <c r="F61" s="895"/>
      <c r="G61" s="895"/>
      <c r="H61" s="895"/>
      <c r="I61" s="895"/>
      <c r="J61" s="895"/>
      <c r="K61" s="895"/>
      <c r="L61" s="895"/>
      <c r="M61" s="895"/>
      <c r="N61" s="896"/>
      <c r="O61" s="1096">
        <v>2</v>
      </c>
      <c r="P61" s="1097"/>
      <c r="Q61" s="1093"/>
      <c r="R61" s="1094"/>
      <c r="S61" s="1095"/>
      <c r="T61" s="649">
        <v>0.02</v>
      </c>
      <c r="U61" s="910" t="s">
        <v>1394</v>
      </c>
      <c r="V61" s="915"/>
      <c r="W61" s="915"/>
      <c r="X61" s="915"/>
      <c r="Y61" s="915"/>
      <c r="Z61" s="915"/>
      <c r="AA61" s="915"/>
      <c r="AB61" s="915"/>
    </row>
    <row r="62" spans="1:28" ht="70.5" customHeight="1" x14ac:dyDescent="0.25">
      <c r="A62" s="4">
        <v>8</v>
      </c>
      <c r="B62" s="894" t="s">
        <v>1395</v>
      </c>
      <c r="C62" s="895"/>
      <c r="D62" s="895"/>
      <c r="E62" s="895"/>
      <c r="F62" s="895"/>
      <c r="G62" s="895"/>
      <c r="H62" s="895"/>
      <c r="I62" s="895"/>
      <c r="J62" s="895"/>
      <c r="K62" s="895"/>
      <c r="L62" s="895"/>
      <c r="M62" s="895"/>
      <c r="N62" s="896"/>
      <c r="O62" s="1096">
        <v>14</v>
      </c>
      <c r="P62" s="1097"/>
      <c r="Q62" s="1093"/>
      <c r="R62" s="1094"/>
      <c r="S62" s="1095"/>
      <c r="T62" s="649">
        <v>0.02</v>
      </c>
      <c r="U62" s="910" t="s">
        <v>1396</v>
      </c>
      <c r="V62" s="915"/>
      <c r="W62" s="915"/>
      <c r="X62" s="915"/>
      <c r="Y62" s="915"/>
      <c r="Z62" s="915"/>
      <c r="AA62" s="915"/>
      <c r="AB62" s="915"/>
    </row>
    <row r="63" spans="1:28" ht="24.95" hidden="1" customHeight="1" x14ac:dyDescent="0.25">
      <c r="A63" s="4">
        <v>9</v>
      </c>
      <c r="B63" s="1098" t="s">
        <v>1397</v>
      </c>
      <c r="C63" s="1091"/>
      <c r="D63" s="1091"/>
      <c r="E63" s="1091"/>
      <c r="F63" s="1091"/>
      <c r="G63" s="1091"/>
      <c r="H63" s="1091"/>
      <c r="I63" s="1091"/>
      <c r="J63" s="1091"/>
      <c r="K63" s="1091"/>
      <c r="L63" s="1091"/>
      <c r="M63" s="1091"/>
      <c r="N63" s="1092"/>
      <c r="O63" s="1096"/>
      <c r="P63" s="1097"/>
      <c r="Q63" s="1093"/>
      <c r="R63" s="1094"/>
      <c r="S63" s="1095"/>
      <c r="T63" s="649">
        <v>0.02</v>
      </c>
      <c r="U63" s="910"/>
      <c r="V63" s="911"/>
    </row>
    <row r="64" spans="1:28" ht="45" customHeight="1" x14ac:dyDescent="0.25">
      <c r="A64" s="4">
        <v>10</v>
      </c>
      <c r="B64" s="894" t="s">
        <v>1398</v>
      </c>
      <c r="C64" s="895"/>
      <c r="D64" s="895"/>
      <c r="E64" s="895"/>
      <c r="F64" s="895"/>
      <c r="G64" s="895"/>
      <c r="H64" s="895"/>
      <c r="I64" s="895"/>
      <c r="J64" s="895"/>
      <c r="K64" s="895"/>
      <c r="L64" s="895"/>
      <c r="M64" s="895"/>
      <c r="N64" s="896"/>
      <c r="O64" s="1096">
        <v>13</v>
      </c>
      <c r="P64" s="1097"/>
      <c r="Q64" s="1093"/>
      <c r="R64" s="1094"/>
      <c r="S64" s="1095"/>
      <c r="T64" s="649">
        <v>0.01</v>
      </c>
      <c r="U64" s="910" t="s">
        <v>1399</v>
      </c>
      <c r="V64" s="915"/>
      <c r="W64" s="915"/>
      <c r="X64" s="915"/>
      <c r="Y64" s="915"/>
      <c r="Z64" s="915"/>
      <c r="AA64" s="915"/>
      <c r="AB64" s="915"/>
    </row>
    <row r="65" spans="1:28" ht="48" customHeight="1" x14ac:dyDescent="0.25">
      <c r="A65" s="4">
        <v>11</v>
      </c>
      <c r="B65" s="438" t="s">
        <v>1400</v>
      </c>
      <c r="C65" s="683"/>
      <c r="D65" s="683"/>
      <c r="E65" s="683"/>
      <c r="F65" s="683"/>
      <c r="G65" s="683"/>
      <c r="H65" s="683"/>
      <c r="I65" s="683"/>
      <c r="J65" s="683"/>
      <c r="K65" s="683"/>
      <c r="L65" s="683"/>
      <c r="M65" s="683"/>
      <c r="N65" s="684"/>
      <c r="O65" s="1096">
        <v>18</v>
      </c>
      <c r="P65" s="1097"/>
      <c r="Q65" s="1093"/>
      <c r="R65" s="1094"/>
      <c r="S65" s="1095"/>
      <c r="T65" s="649">
        <v>0.01</v>
      </c>
      <c r="U65" s="910" t="s">
        <v>1401</v>
      </c>
      <c r="V65" s="915"/>
      <c r="W65" s="915"/>
      <c r="X65" s="915"/>
      <c r="Y65" s="915"/>
      <c r="Z65" s="915"/>
      <c r="AA65" s="915"/>
      <c r="AB65" s="915"/>
    </row>
    <row r="66" spans="1:28" ht="48" customHeight="1" x14ac:dyDescent="0.25">
      <c r="A66" s="4">
        <v>12</v>
      </c>
      <c r="B66" s="438" t="s">
        <v>1402</v>
      </c>
      <c r="C66" s="683"/>
      <c r="D66" s="683"/>
      <c r="E66" s="683"/>
      <c r="F66" s="683"/>
      <c r="G66" s="683"/>
      <c r="H66" s="683"/>
      <c r="I66" s="683"/>
      <c r="J66" s="683"/>
      <c r="K66" s="683"/>
      <c r="L66" s="683"/>
      <c r="M66" s="683"/>
      <c r="N66" s="684"/>
      <c r="O66" s="1096">
        <v>17</v>
      </c>
      <c r="P66" s="1097"/>
      <c r="Q66" s="1093"/>
      <c r="R66" s="1094"/>
      <c r="S66" s="1095"/>
      <c r="T66" s="649">
        <v>0.01</v>
      </c>
      <c r="U66" s="910" t="s">
        <v>1403</v>
      </c>
      <c r="V66" s="915"/>
      <c r="W66" s="915"/>
      <c r="X66" s="915"/>
      <c r="Y66" s="915"/>
      <c r="Z66" s="915"/>
      <c r="AA66" s="915"/>
      <c r="AB66" s="915"/>
    </row>
    <row r="67" spans="1:28" ht="30.75" customHeight="1" x14ac:dyDescent="0.25">
      <c r="A67" s="4">
        <v>13</v>
      </c>
      <c r="B67" s="438" t="s">
        <v>1404</v>
      </c>
      <c r="C67" s="683"/>
      <c r="D67" s="683"/>
      <c r="E67" s="683"/>
      <c r="F67" s="683"/>
      <c r="G67" s="683"/>
      <c r="H67" s="683"/>
      <c r="I67" s="683"/>
      <c r="J67" s="683"/>
      <c r="K67" s="683"/>
      <c r="L67" s="683"/>
      <c r="M67" s="683"/>
      <c r="N67" s="684"/>
      <c r="O67" s="1096">
        <v>11</v>
      </c>
      <c r="P67" s="1097"/>
      <c r="Q67" s="1093"/>
      <c r="R67" s="1094"/>
      <c r="S67" s="1095"/>
      <c r="T67" s="649">
        <v>0.02</v>
      </c>
      <c r="U67" s="910" t="s">
        <v>1405</v>
      </c>
      <c r="V67" s="915"/>
      <c r="W67" s="915"/>
      <c r="X67" s="915"/>
      <c r="Y67" s="915"/>
      <c r="Z67" s="915"/>
      <c r="AA67" s="915"/>
      <c r="AB67" s="915"/>
    </row>
    <row r="68" spans="1:28" ht="38.25" customHeight="1" x14ac:dyDescent="0.25">
      <c r="A68" s="4">
        <v>14</v>
      </c>
      <c r="B68" s="438" t="s">
        <v>1406</v>
      </c>
      <c r="C68" s="683"/>
      <c r="D68" s="683"/>
      <c r="E68" s="683"/>
      <c r="F68" s="683"/>
      <c r="G68" s="683"/>
      <c r="H68" s="683"/>
      <c r="I68" s="683"/>
      <c r="J68" s="683"/>
      <c r="K68" s="683"/>
      <c r="L68" s="683"/>
      <c r="M68" s="683"/>
      <c r="N68" s="684"/>
      <c r="O68" s="1090">
        <v>4</v>
      </c>
      <c r="P68" s="1090"/>
      <c r="Q68" s="1099"/>
      <c r="R68" s="1099"/>
      <c r="S68" s="1099"/>
      <c r="T68" s="649">
        <v>0.02</v>
      </c>
      <c r="U68" s="910" t="s">
        <v>1407</v>
      </c>
      <c r="V68" s="915"/>
      <c r="W68" s="915"/>
      <c r="X68" s="915"/>
      <c r="Y68" s="915"/>
      <c r="Z68" s="915"/>
      <c r="AA68" s="915"/>
      <c r="AB68" s="915"/>
    </row>
    <row r="69" spans="1:28" ht="42.75" customHeight="1" x14ac:dyDescent="0.25">
      <c r="A69" s="4">
        <v>15</v>
      </c>
      <c r="B69" s="438" t="s">
        <v>1408</v>
      </c>
      <c r="C69" s="683"/>
      <c r="D69" s="683"/>
      <c r="E69" s="683"/>
      <c r="F69" s="683"/>
      <c r="G69" s="683"/>
      <c r="H69" s="683"/>
      <c r="I69" s="683"/>
      <c r="J69" s="683"/>
      <c r="K69" s="683"/>
      <c r="L69" s="683"/>
      <c r="M69" s="683"/>
      <c r="N69" s="684"/>
      <c r="O69" s="1090">
        <v>32</v>
      </c>
      <c r="P69" s="1090"/>
      <c r="Q69" s="1099"/>
      <c r="R69" s="1099"/>
      <c r="S69" s="1099"/>
      <c r="T69" s="649">
        <v>0.02</v>
      </c>
      <c r="U69" s="910" t="s">
        <v>1409</v>
      </c>
      <c r="V69" s="915"/>
      <c r="W69" s="915"/>
      <c r="X69" s="915"/>
      <c r="Y69" s="915"/>
      <c r="Z69" s="915"/>
      <c r="AA69" s="915"/>
      <c r="AB69" s="915"/>
    </row>
    <row r="70" spans="1:28" ht="23.25" customHeight="1" x14ac:dyDescent="0.25">
      <c r="A70" s="21"/>
      <c r="B70" s="22"/>
      <c r="C70" s="22"/>
      <c r="D70" s="22"/>
      <c r="E70" s="22"/>
      <c r="F70" s="22"/>
      <c r="G70" s="22"/>
      <c r="H70" s="22"/>
      <c r="I70" s="22"/>
      <c r="J70" s="22"/>
      <c r="K70" s="22"/>
      <c r="L70" s="22"/>
      <c r="M70" s="22"/>
      <c r="N70" s="22"/>
      <c r="O70" s="87"/>
      <c r="P70" s="87"/>
      <c r="Q70" s="87"/>
      <c r="R70" s="87"/>
      <c r="S70" s="87"/>
      <c r="T70" s="88"/>
      <c r="U70" s="88"/>
      <c r="V70" s="88"/>
    </row>
    <row r="71" spans="1:28" ht="15.75" x14ac:dyDescent="0.25">
      <c r="O71" s="1102" t="s">
        <v>1410</v>
      </c>
      <c r="P71" s="1102"/>
      <c r="Q71" s="1102"/>
      <c r="R71" s="1102"/>
      <c r="S71" s="1102"/>
      <c r="T71" s="1102"/>
      <c r="U71" s="1102"/>
      <c r="V71" s="1102"/>
    </row>
    <row r="72" spans="1:28" ht="39.75" customHeight="1" x14ac:dyDescent="0.25">
      <c r="O72" s="1100" t="s">
        <v>811</v>
      </c>
      <c r="P72" s="1101"/>
      <c r="Q72" s="1101"/>
      <c r="R72" s="1101"/>
      <c r="S72" s="1101"/>
      <c r="T72" s="1101"/>
      <c r="U72" s="1101"/>
      <c r="V72" s="1101"/>
    </row>
    <row r="79" spans="1:28" ht="15.75" x14ac:dyDescent="0.25">
      <c r="O79" s="1101" t="s">
        <v>257</v>
      </c>
      <c r="P79" s="1101"/>
      <c r="Q79" s="1101"/>
      <c r="R79" s="1101"/>
      <c r="S79" s="1101"/>
      <c r="T79" s="1101"/>
      <c r="U79" s="1101"/>
      <c r="V79" s="1101"/>
    </row>
  </sheetData>
  <mergeCells count="83">
    <mergeCell ref="O72:V72"/>
    <mergeCell ref="O79:V79"/>
    <mergeCell ref="O69:P69"/>
    <mergeCell ref="Q69:S69"/>
    <mergeCell ref="O71:V71"/>
    <mergeCell ref="O67:P67"/>
    <mergeCell ref="Q67:S67"/>
    <mergeCell ref="O68:P68"/>
    <mergeCell ref="Q68:S68"/>
    <mergeCell ref="O65:P65"/>
    <mergeCell ref="Q65:S65"/>
    <mergeCell ref="O66:P66"/>
    <mergeCell ref="Q66:S66"/>
    <mergeCell ref="B63:N63"/>
    <mergeCell ref="O63:P63"/>
    <mergeCell ref="Q63:S63"/>
    <mergeCell ref="O64:P64"/>
    <mergeCell ref="Q64:S64"/>
    <mergeCell ref="O61:P61"/>
    <mergeCell ref="Q61:S61"/>
    <mergeCell ref="O62:P62"/>
    <mergeCell ref="Q62:S62"/>
    <mergeCell ref="B59:N59"/>
    <mergeCell ref="O59:P59"/>
    <mergeCell ref="Q59:S59"/>
    <mergeCell ref="B60:N60"/>
    <mergeCell ref="O60:P60"/>
    <mergeCell ref="Q60:S60"/>
    <mergeCell ref="B57:N57"/>
    <mergeCell ref="O57:P57"/>
    <mergeCell ref="Q57:S57"/>
    <mergeCell ref="B58:N58"/>
    <mergeCell ref="O58:P58"/>
    <mergeCell ref="Q58:S58"/>
    <mergeCell ref="B55:N55"/>
    <mergeCell ref="O55:P55"/>
    <mergeCell ref="Q55:S55"/>
    <mergeCell ref="B56:N56"/>
    <mergeCell ref="O56:P56"/>
    <mergeCell ref="Q56:S56"/>
    <mergeCell ref="B53:N53"/>
    <mergeCell ref="O53:P53"/>
    <mergeCell ref="Q53:S53"/>
    <mergeCell ref="B54:N54"/>
    <mergeCell ref="O54:P54"/>
    <mergeCell ref="Q54:S54"/>
    <mergeCell ref="B51:N51"/>
    <mergeCell ref="O51:P51"/>
    <mergeCell ref="Q51:S51"/>
    <mergeCell ref="B52:N52"/>
    <mergeCell ref="O52:P52"/>
    <mergeCell ref="Q52:S52"/>
    <mergeCell ref="B49:N49"/>
    <mergeCell ref="O49:P49"/>
    <mergeCell ref="Q49:S49"/>
    <mergeCell ref="B50:N50"/>
    <mergeCell ref="O50:P50"/>
    <mergeCell ref="Q50:S50"/>
    <mergeCell ref="B47:N47"/>
    <mergeCell ref="O47:P47"/>
    <mergeCell ref="Q47:S47"/>
    <mergeCell ref="B48:N48"/>
    <mergeCell ref="O48:P48"/>
    <mergeCell ref="Q48:S48"/>
    <mergeCell ref="A44:V44"/>
    <mergeCell ref="B46:N46"/>
    <mergeCell ref="O46:P46"/>
    <mergeCell ref="Q46:S46"/>
    <mergeCell ref="U46:V46"/>
    <mergeCell ref="A41:V41"/>
    <mergeCell ref="C5:C7"/>
    <mergeCell ref="A5:A7"/>
    <mergeCell ref="B5:B7"/>
    <mergeCell ref="D5:D7"/>
    <mergeCell ref="A1:D1"/>
    <mergeCell ref="A3:V3"/>
    <mergeCell ref="A4:V4"/>
    <mergeCell ref="E5:T5"/>
    <mergeCell ref="U5:U7"/>
    <mergeCell ref="V5:V7"/>
    <mergeCell ref="E6:N6"/>
    <mergeCell ref="O6:S6"/>
    <mergeCell ref="T6:T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45"/>
  <sheetViews>
    <sheetView topLeftCell="A22" zoomScale="80" zoomScaleNormal="80" workbookViewId="0">
      <selection activeCell="B19" sqref="B19"/>
    </sheetView>
  </sheetViews>
  <sheetFormatPr defaultRowHeight="15" x14ac:dyDescent="0.25"/>
  <cols>
    <col min="1" max="1" width="5.28515625" style="73" customWidth="1"/>
    <col min="2" max="2" width="23.85546875" style="73" customWidth="1"/>
    <col min="3" max="3" width="19.140625" style="73" customWidth="1"/>
    <col min="4" max="4" width="13.28515625" style="74" customWidth="1"/>
    <col min="5" max="6" width="5.7109375" style="73" customWidth="1"/>
    <col min="7" max="7" width="5.5703125" style="73" customWidth="1"/>
    <col min="8" max="10" width="5.7109375" style="73" customWidth="1"/>
    <col min="11" max="13" width="5.7109375" style="487" customWidth="1"/>
    <col min="14" max="14" width="6" style="487" customWidth="1"/>
    <col min="15" max="15" width="5.85546875" style="487" customWidth="1"/>
    <col min="16" max="16" width="6" style="487" customWidth="1"/>
    <col min="17" max="18" width="5.85546875" style="487" customWidth="1"/>
    <col min="19" max="19" width="5.5703125" style="487" customWidth="1"/>
    <col min="20" max="20" width="5.85546875" style="487" customWidth="1"/>
    <col min="21" max="22" width="6.85546875" style="487" hidden="1" customWidth="1"/>
    <col min="23" max="23" width="8" style="73" customWidth="1"/>
    <col min="24" max="24" width="9.140625" style="73" customWidth="1"/>
    <col min="25" max="25" width="7.5703125" style="73" customWidth="1"/>
    <col min="26" max="256" width="9.140625" style="73"/>
    <col min="257" max="257" width="5.28515625" style="73" customWidth="1"/>
    <col min="258" max="258" width="23.85546875" style="73" customWidth="1"/>
    <col min="259" max="259" width="19.140625" style="73" customWidth="1"/>
    <col min="260" max="260" width="13.28515625" style="73" customWidth="1"/>
    <col min="261" max="262" width="5.7109375" style="73" customWidth="1"/>
    <col min="263" max="263" width="5.5703125" style="73" customWidth="1"/>
    <col min="264" max="269" width="5.7109375" style="73" customWidth="1"/>
    <col min="270" max="270" width="6" style="73" customWidth="1"/>
    <col min="271" max="271" width="5.85546875" style="73" customWidth="1"/>
    <col min="272" max="272" width="6" style="73" customWidth="1"/>
    <col min="273" max="274" width="5.85546875" style="73" customWidth="1"/>
    <col min="275" max="275" width="5.5703125" style="73" customWidth="1"/>
    <col min="276" max="276" width="5.85546875" style="73" customWidth="1"/>
    <col min="277" max="278" width="0" style="73" hidden="1" customWidth="1"/>
    <col min="279" max="279" width="8" style="73" customWidth="1"/>
    <col min="280" max="280" width="9.140625" style="73" customWidth="1"/>
    <col min="281" max="281" width="7.5703125" style="73" customWidth="1"/>
    <col min="282" max="512" width="9.140625" style="73"/>
    <col min="513" max="513" width="5.28515625" style="73" customWidth="1"/>
    <col min="514" max="514" width="23.85546875" style="73" customWidth="1"/>
    <col min="515" max="515" width="19.140625" style="73" customWidth="1"/>
    <col min="516" max="516" width="13.28515625" style="73" customWidth="1"/>
    <col min="517" max="518" width="5.7109375" style="73" customWidth="1"/>
    <col min="519" max="519" width="5.5703125" style="73" customWidth="1"/>
    <col min="520" max="525" width="5.7109375" style="73" customWidth="1"/>
    <col min="526" max="526" width="6" style="73" customWidth="1"/>
    <col min="527" max="527" width="5.85546875" style="73" customWidth="1"/>
    <col min="528" max="528" width="6" style="73" customWidth="1"/>
    <col min="529" max="530" width="5.85546875" style="73" customWidth="1"/>
    <col min="531" max="531" width="5.5703125" style="73" customWidth="1"/>
    <col min="532" max="532" width="5.85546875" style="73" customWidth="1"/>
    <col min="533" max="534" width="0" style="73" hidden="1" customWidth="1"/>
    <col min="535" max="535" width="8" style="73" customWidth="1"/>
    <col min="536" max="536" width="9.140625" style="73" customWidth="1"/>
    <col min="537" max="537" width="7.5703125" style="73" customWidth="1"/>
    <col min="538" max="768" width="9.140625" style="73"/>
    <col min="769" max="769" width="5.28515625" style="73" customWidth="1"/>
    <col min="770" max="770" width="23.85546875" style="73" customWidth="1"/>
    <col min="771" max="771" width="19.140625" style="73" customWidth="1"/>
    <col min="772" max="772" width="13.28515625" style="73" customWidth="1"/>
    <col min="773" max="774" width="5.7109375" style="73" customWidth="1"/>
    <col min="775" max="775" width="5.5703125" style="73" customWidth="1"/>
    <col min="776" max="781" width="5.7109375" style="73" customWidth="1"/>
    <col min="782" max="782" width="6" style="73" customWidth="1"/>
    <col min="783" max="783" width="5.85546875" style="73" customWidth="1"/>
    <col min="784" max="784" width="6" style="73" customWidth="1"/>
    <col min="785" max="786" width="5.85546875" style="73" customWidth="1"/>
    <col min="787" max="787" width="5.5703125" style="73" customWidth="1"/>
    <col min="788" max="788" width="5.85546875" style="73" customWidth="1"/>
    <col min="789" max="790" width="0" style="73" hidden="1" customWidth="1"/>
    <col min="791" max="791" width="8" style="73" customWidth="1"/>
    <col min="792" max="792" width="9.140625" style="73" customWidth="1"/>
    <col min="793" max="793" width="7.5703125" style="73" customWidth="1"/>
    <col min="794" max="1024" width="9.140625" style="73"/>
    <col min="1025" max="1025" width="5.28515625" style="73" customWidth="1"/>
    <col min="1026" max="1026" width="23.85546875" style="73" customWidth="1"/>
    <col min="1027" max="1027" width="19.140625" style="73" customWidth="1"/>
    <col min="1028" max="1028" width="13.28515625" style="73" customWidth="1"/>
    <col min="1029" max="1030" width="5.7109375" style="73" customWidth="1"/>
    <col min="1031" max="1031" width="5.5703125" style="73" customWidth="1"/>
    <col min="1032" max="1037" width="5.7109375" style="73" customWidth="1"/>
    <col min="1038" max="1038" width="6" style="73" customWidth="1"/>
    <col min="1039" max="1039" width="5.85546875" style="73" customWidth="1"/>
    <col min="1040" max="1040" width="6" style="73" customWidth="1"/>
    <col min="1041" max="1042" width="5.85546875" style="73" customWidth="1"/>
    <col min="1043" max="1043" width="5.5703125" style="73" customWidth="1"/>
    <col min="1044" max="1044" width="5.85546875" style="73" customWidth="1"/>
    <col min="1045" max="1046" width="0" style="73" hidden="1" customWidth="1"/>
    <col min="1047" max="1047" width="8" style="73" customWidth="1"/>
    <col min="1048" max="1048" width="9.140625" style="73" customWidth="1"/>
    <col min="1049" max="1049" width="7.5703125" style="73" customWidth="1"/>
    <col min="1050" max="1280" width="9.140625" style="73"/>
    <col min="1281" max="1281" width="5.28515625" style="73" customWidth="1"/>
    <col min="1282" max="1282" width="23.85546875" style="73" customWidth="1"/>
    <col min="1283" max="1283" width="19.140625" style="73" customWidth="1"/>
    <col min="1284" max="1284" width="13.28515625" style="73" customWidth="1"/>
    <col min="1285" max="1286" width="5.7109375" style="73" customWidth="1"/>
    <col min="1287" max="1287" width="5.5703125" style="73" customWidth="1"/>
    <col min="1288" max="1293" width="5.7109375" style="73" customWidth="1"/>
    <col min="1294" max="1294" width="6" style="73" customWidth="1"/>
    <col min="1295" max="1295" width="5.85546875" style="73" customWidth="1"/>
    <col min="1296" max="1296" width="6" style="73" customWidth="1"/>
    <col min="1297" max="1298" width="5.85546875" style="73" customWidth="1"/>
    <col min="1299" max="1299" width="5.5703125" style="73" customWidth="1"/>
    <col min="1300" max="1300" width="5.85546875" style="73" customWidth="1"/>
    <col min="1301" max="1302" width="0" style="73" hidden="1" customWidth="1"/>
    <col min="1303" max="1303" width="8" style="73" customWidth="1"/>
    <col min="1304" max="1304" width="9.140625" style="73" customWidth="1"/>
    <col min="1305" max="1305" width="7.5703125" style="73" customWidth="1"/>
    <col min="1306" max="1536" width="9.140625" style="73"/>
    <col min="1537" max="1537" width="5.28515625" style="73" customWidth="1"/>
    <col min="1538" max="1538" width="23.85546875" style="73" customWidth="1"/>
    <col min="1539" max="1539" width="19.140625" style="73" customWidth="1"/>
    <col min="1540" max="1540" width="13.28515625" style="73" customWidth="1"/>
    <col min="1541" max="1542" width="5.7109375" style="73" customWidth="1"/>
    <col min="1543" max="1543" width="5.5703125" style="73" customWidth="1"/>
    <col min="1544" max="1549" width="5.7109375" style="73" customWidth="1"/>
    <col min="1550" max="1550" width="6" style="73" customWidth="1"/>
    <col min="1551" max="1551" width="5.85546875" style="73" customWidth="1"/>
    <col min="1552" max="1552" width="6" style="73" customWidth="1"/>
    <col min="1553" max="1554" width="5.85546875" style="73" customWidth="1"/>
    <col min="1555" max="1555" width="5.5703125" style="73" customWidth="1"/>
    <col min="1556" max="1556" width="5.85546875" style="73" customWidth="1"/>
    <col min="1557" max="1558" width="0" style="73" hidden="1" customWidth="1"/>
    <col min="1559" max="1559" width="8" style="73" customWidth="1"/>
    <col min="1560" max="1560" width="9.140625" style="73" customWidth="1"/>
    <col min="1561" max="1561" width="7.5703125" style="73" customWidth="1"/>
    <col min="1562" max="1792" width="9.140625" style="73"/>
    <col min="1793" max="1793" width="5.28515625" style="73" customWidth="1"/>
    <col min="1794" max="1794" width="23.85546875" style="73" customWidth="1"/>
    <col min="1795" max="1795" width="19.140625" style="73" customWidth="1"/>
    <col min="1796" max="1796" width="13.28515625" style="73" customWidth="1"/>
    <col min="1797" max="1798" width="5.7109375" style="73" customWidth="1"/>
    <col min="1799" max="1799" width="5.5703125" style="73" customWidth="1"/>
    <col min="1800" max="1805" width="5.7109375" style="73" customWidth="1"/>
    <col min="1806" max="1806" width="6" style="73" customWidth="1"/>
    <col min="1807" max="1807" width="5.85546875" style="73" customWidth="1"/>
    <col min="1808" max="1808" width="6" style="73" customWidth="1"/>
    <col min="1809" max="1810" width="5.85546875" style="73" customWidth="1"/>
    <col min="1811" max="1811" width="5.5703125" style="73" customWidth="1"/>
    <col min="1812" max="1812" width="5.85546875" style="73" customWidth="1"/>
    <col min="1813" max="1814" width="0" style="73" hidden="1" customWidth="1"/>
    <col min="1815" max="1815" width="8" style="73" customWidth="1"/>
    <col min="1816" max="1816" width="9.140625" style="73" customWidth="1"/>
    <col min="1817" max="1817" width="7.5703125" style="73" customWidth="1"/>
    <col min="1818" max="2048" width="9.140625" style="73"/>
    <col min="2049" max="2049" width="5.28515625" style="73" customWidth="1"/>
    <col min="2050" max="2050" width="23.85546875" style="73" customWidth="1"/>
    <col min="2051" max="2051" width="19.140625" style="73" customWidth="1"/>
    <col min="2052" max="2052" width="13.28515625" style="73" customWidth="1"/>
    <col min="2053" max="2054" width="5.7109375" style="73" customWidth="1"/>
    <col min="2055" max="2055" width="5.5703125" style="73" customWidth="1"/>
    <col min="2056" max="2061" width="5.7109375" style="73" customWidth="1"/>
    <col min="2062" max="2062" width="6" style="73" customWidth="1"/>
    <col min="2063" max="2063" width="5.85546875" style="73" customWidth="1"/>
    <col min="2064" max="2064" width="6" style="73" customWidth="1"/>
    <col min="2065" max="2066" width="5.85546875" style="73" customWidth="1"/>
    <col min="2067" max="2067" width="5.5703125" style="73" customWidth="1"/>
    <col min="2068" max="2068" width="5.85546875" style="73" customWidth="1"/>
    <col min="2069" max="2070" width="0" style="73" hidden="1" customWidth="1"/>
    <col min="2071" max="2071" width="8" style="73" customWidth="1"/>
    <col min="2072" max="2072" width="9.140625" style="73" customWidth="1"/>
    <col min="2073" max="2073" width="7.5703125" style="73" customWidth="1"/>
    <col min="2074" max="2304" width="9.140625" style="73"/>
    <col min="2305" max="2305" width="5.28515625" style="73" customWidth="1"/>
    <col min="2306" max="2306" width="23.85546875" style="73" customWidth="1"/>
    <col min="2307" max="2307" width="19.140625" style="73" customWidth="1"/>
    <col min="2308" max="2308" width="13.28515625" style="73" customWidth="1"/>
    <col min="2309" max="2310" width="5.7109375" style="73" customWidth="1"/>
    <col min="2311" max="2311" width="5.5703125" style="73" customWidth="1"/>
    <col min="2312" max="2317" width="5.7109375" style="73" customWidth="1"/>
    <col min="2318" max="2318" width="6" style="73" customWidth="1"/>
    <col min="2319" max="2319" width="5.85546875" style="73" customWidth="1"/>
    <col min="2320" max="2320" width="6" style="73" customWidth="1"/>
    <col min="2321" max="2322" width="5.85546875" style="73" customWidth="1"/>
    <col min="2323" max="2323" width="5.5703125" style="73" customWidth="1"/>
    <col min="2324" max="2324" width="5.85546875" style="73" customWidth="1"/>
    <col min="2325" max="2326" width="0" style="73" hidden="1" customWidth="1"/>
    <col min="2327" max="2327" width="8" style="73" customWidth="1"/>
    <col min="2328" max="2328" width="9.140625" style="73" customWidth="1"/>
    <col min="2329" max="2329" width="7.5703125" style="73" customWidth="1"/>
    <col min="2330" max="2560" width="9.140625" style="73"/>
    <col min="2561" max="2561" width="5.28515625" style="73" customWidth="1"/>
    <col min="2562" max="2562" width="23.85546875" style="73" customWidth="1"/>
    <col min="2563" max="2563" width="19.140625" style="73" customWidth="1"/>
    <col min="2564" max="2564" width="13.28515625" style="73" customWidth="1"/>
    <col min="2565" max="2566" width="5.7109375" style="73" customWidth="1"/>
    <col min="2567" max="2567" width="5.5703125" style="73" customWidth="1"/>
    <col min="2568" max="2573" width="5.7109375" style="73" customWidth="1"/>
    <col min="2574" max="2574" width="6" style="73" customWidth="1"/>
    <col min="2575" max="2575" width="5.85546875" style="73" customWidth="1"/>
    <col min="2576" max="2576" width="6" style="73" customWidth="1"/>
    <col min="2577" max="2578" width="5.85546875" style="73" customWidth="1"/>
    <col min="2579" max="2579" width="5.5703125" style="73" customWidth="1"/>
    <col min="2580" max="2580" width="5.85546875" style="73" customWidth="1"/>
    <col min="2581" max="2582" width="0" style="73" hidden="1" customWidth="1"/>
    <col min="2583" max="2583" width="8" style="73" customWidth="1"/>
    <col min="2584" max="2584" width="9.140625" style="73" customWidth="1"/>
    <col min="2585" max="2585" width="7.5703125" style="73" customWidth="1"/>
    <col min="2586" max="2816" width="9.140625" style="73"/>
    <col min="2817" max="2817" width="5.28515625" style="73" customWidth="1"/>
    <col min="2818" max="2818" width="23.85546875" style="73" customWidth="1"/>
    <col min="2819" max="2819" width="19.140625" style="73" customWidth="1"/>
    <col min="2820" max="2820" width="13.28515625" style="73" customWidth="1"/>
    <col min="2821" max="2822" width="5.7109375" style="73" customWidth="1"/>
    <col min="2823" max="2823" width="5.5703125" style="73" customWidth="1"/>
    <col min="2824" max="2829" width="5.7109375" style="73" customWidth="1"/>
    <col min="2830" max="2830" width="6" style="73" customWidth="1"/>
    <col min="2831" max="2831" width="5.85546875" style="73" customWidth="1"/>
    <col min="2832" max="2832" width="6" style="73" customWidth="1"/>
    <col min="2833" max="2834" width="5.85546875" style="73" customWidth="1"/>
    <col min="2835" max="2835" width="5.5703125" style="73" customWidth="1"/>
    <col min="2836" max="2836" width="5.85546875" style="73" customWidth="1"/>
    <col min="2837" max="2838" width="0" style="73" hidden="1" customWidth="1"/>
    <col min="2839" max="2839" width="8" style="73" customWidth="1"/>
    <col min="2840" max="2840" width="9.140625" style="73" customWidth="1"/>
    <col min="2841" max="2841" width="7.5703125" style="73" customWidth="1"/>
    <col min="2842" max="3072" width="9.140625" style="73"/>
    <col min="3073" max="3073" width="5.28515625" style="73" customWidth="1"/>
    <col min="3074" max="3074" width="23.85546875" style="73" customWidth="1"/>
    <col min="3075" max="3075" width="19.140625" style="73" customWidth="1"/>
    <col min="3076" max="3076" width="13.28515625" style="73" customWidth="1"/>
    <col min="3077" max="3078" width="5.7109375" style="73" customWidth="1"/>
    <col min="3079" max="3079" width="5.5703125" style="73" customWidth="1"/>
    <col min="3080" max="3085" width="5.7109375" style="73" customWidth="1"/>
    <col min="3086" max="3086" width="6" style="73" customWidth="1"/>
    <col min="3087" max="3087" width="5.85546875" style="73" customWidth="1"/>
    <col min="3088" max="3088" width="6" style="73" customWidth="1"/>
    <col min="3089" max="3090" width="5.85546875" style="73" customWidth="1"/>
    <col min="3091" max="3091" width="5.5703125" style="73" customWidth="1"/>
    <col min="3092" max="3092" width="5.85546875" style="73" customWidth="1"/>
    <col min="3093" max="3094" width="0" style="73" hidden="1" customWidth="1"/>
    <col min="3095" max="3095" width="8" style="73" customWidth="1"/>
    <col min="3096" max="3096" width="9.140625" style="73" customWidth="1"/>
    <col min="3097" max="3097" width="7.5703125" style="73" customWidth="1"/>
    <col min="3098" max="3328" width="9.140625" style="73"/>
    <col min="3329" max="3329" width="5.28515625" style="73" customWidth="1"/>
    <col min="3330" max="3330" width="23.85546875" style="73" customWidth="1"/>
    <col min="3331" max="3331" width="19.140625" style="73" customWidth="1"/>
    <col min="3332" max="3332" width="13.28515625" style="73" customWidth="1"/>
    <col min="3333" max="3334" width="5.7109375" style="73" customWidth="1"/>
    <col min="3335" max="3335" width="5.5703125" style="73" customWidth="1"/>
    <col min="3336" max="3341" width="5.7109375" style="73" customWidth="1"/>
    <col min="3342" max="3342" width="6" style="73" customWidth="1"/>
    <col min="3343" max="3343" width="5.85546875" style="73" customWidth="1"/>
    <col min="3344" max="3344" width="6" style="73" customWidth="1"/>
    <col min="3345" max="3346" width="5.85546875" style="73" customWidth="1"/>
    <col min="3347" max="3347" width="5.5703125" style="73" customWidth="1"/>
    <col min="3348" max="3348" width="5.85546875" style="73" customWidth="1"/>
    <col min="3349" max="3350" width="0" style="73" hidden="1" customWidth="1"/>
    <col min="3351" max="3351" width="8" style="73" customWidth="1"/>
    <col min="3352" max="3352" width="9.140625" style="73" customWidth="1"/>
    <col min="3353" max="3353" width="7.5703125" style="73" customWidth="1"/>
    <col min="3354" max="3584" width="9.140625" style="73"/>
    <col min="3585" max="3585" width="5.28515625" style="73" customWidth="1"/>
    <col min="3586" max="3586" width="23.85546875" style="73" customWidth="1"/>
    <col min="3587" max="3587" width="19.140625" style="73" customWidth="1"/>
    <col min="3588" max="3588" width="13.28515625" style="73" customWidth="1"/>
    <col min="3589" max="3590" width="5.7109375" style="73" customWidth="1"/>
    <col min="3591" max="3591" width="5.5703125" style="73" customWidth="1"/>
    <col min="3592" max="3597" width="5.7109375" style="73" customWidth="1"/>
    <col min="3598" max="3598" width="6" style="73" customWidth="1"/>
    <col min="3599" max="3599" width="5.85546875" style="73" customWidth="1"/>
    <col min="3600" max="3600" width="6" style="73" customWidth="1"/>
    <col min="3601" max="3602" width="5.85546875" style="73" customWidth="1"/>
    <col min="3603" max="3603" width="5.5703125" style="73" customWidth="1"/>
    <col min="3604" max="3604" width="5.85546875" style="73" customWidth="1"/>
    <col min="3605" max="3606" width="0" style="73" hidden="1" customWidth="1"/>
    <col min="3607" max="3607" width="8" style="73" customWidth="1"/>
    <col min="3608" max="3608" width="9.140625" style="73" customWidth="1"/>
    <col min="3609" max="3609" width="7.5703125" style="73" customWidth="1"/>
    <col min="3610" max="3840" width="9.140625" style="73"/>
    <col min="3841" max="3841" width="5.28515625" style="73" customWidth="1"/>
    <col min="3842" max="3842" width="23.85546875" style="73" customWidth="1"/>
    <col min="3843" max="3843" width="19.140625" style="73" customWidth="1"/>
    <col min="3844" max="3844" width="13.28515625" style="73" customWidth="1"/>
    <col min="3845" max="3846" width="5.7109375" style="73" customWidth="1"/>
    <col min="3847" max="3847" width="5.5703125" style="73" customWidth="1"/>
    <col min="3848" max="3853" width="5.7109375" style="73" customWidth="1"/>
    <col min="3854" max="3854" width="6" style="73" customWidth="1"/>
    <col min="3855" max="3855" width="5.85546875" style="73" customWidth="1"/>
    <col min="3856" max="3856" width="6" style="73" customWidth="1"/>
    <col min="3857" max="3858" width="5.85546875" style="73" customWidth="1"/>
    <col min="3859" max="3859" width="5.5703125" style="73" customWidth="1"/>
    <col min="3860" max="3860" width="5.85546875" style="73" customWidth="1"/>
    <col min="3861" max="3862" width="0" style="73" hidden="1" customWidth="1"/>
    <col min="3863" max="3863" width="8" style="73" customWidth="1"/>
    <col min="3864" max="3864" width="9.140625" style="73" customWidth="1"/>
    <col min="3865" max="3865" width="7.5703125" style="73" customWidth="1"/>
    <col min="3866" max="4096" width="9.140625" style="73"/>
    <col min="4097" max="4097" width="5.28515625" style="73" customWidth="1"/>
    <col min="4098" max="4098" width="23.85546875" style="73" customWidth="1"/>
    <col min="4099" max="4099" width="19.140625" style="73" customWidth="1"/>
    <col min="4100" max="4100" width="13.28515625" style="73" customWidth="1"/>
    <col min="4101" max="4102" width="5.7109375" style="73" customWidth="1"/>
    <col min="4103" max="4103" width="5.5703125" style="73" customWidth="1"/>
    <col min="4104" max="4109" width="5.7109375" style="73" customWidth="1"/>
    <col min="4110" max="4110" width="6" style="73" customWidth="1"/>
    <col min="4111" max="4111" width="5.85546875" style="73" customWidth="1"/>
    <col min="4112" max="4112" width="6" style="73" customWidth="1"/>
    <col min="4113" max="4114" width="5.85546875" style="73" customWidth="1"/>
    <col min="4115" max="4115" width="5.5703125" style="73" customWidth="1"/>
    <col min="4116" max="4116" width="5.85546875" style="73" customWidth="1"/>
    <col min="4117" max="4118" width="0" style="73" hidden="1" customWidth="1"/>
    <col min="4119" max="4119" width="8" style="73" customWidth="1"/>
    <col min="4120" max="4120" width="9.140625" style="73" customWidth="1"/>
    <col min="4121" max="4121" width="7.5703125" style="73" customWidth="1"/>
    <col min="4122" max="4352" width="9.140625" style="73"/>
    <col min="4353" max="4353" width="5.28515625" style="73" customWidth="1"/>
    <col min="4354" max="4354" width="23.85546875" style="73" customWidth="1"/>
    <col min="4355" max="4355" width="19.140625" style="73" customWidth="1"/>
    <col min="4356" max="4356" width="13.28515625" style="73" customWidth="1"/>
    <col min="4357" max="4358" width="5.7109375" style="73" customWidth="1"/>
    <col min="4359" max="4359" width="5.5703125" style="73" customWidth="1"/>
    <col min="4360" max="4365" width="5.7109375" style="73" customWidth="1"/>
    <col min="4366" max="4366" width="6" style="73" customWidth="1"/>
    <col min="4367" max="4367" width="5.85546875" style="73" customWidth="1"/>
    <col min="4368" max="4368" width="6" style="73" customWidth="1"/>
    <col min="4369" max="4370" width="5.85546875" style="73" customWidth="1"/>
    <col min="4371" max="4371" width="5.5703125" style="73" customWidth="1"/>
    <col min="4372" max="4372" width="5.85546875" style="73" customWidth="1"/>
    <col min="4373" max="4374" width="0" style="73" hidden="1" customWidth="1"/>
    <col min="4375" max="4375" width="8" style="73" customWidth="1"/>
    <col min="4376" max="4376" width="9.140625" style="73" customWidth="1"/>
    <col min="4377" max="4377" width="7.5703125" style="73" customWidth="1"/>
    <col min="4378" max="4608" width="9.140625" style="73"/>
    <col min="4609" max="4609" width="5.28515625" style="73" customWidth="1"/>
    <col min="4610" max="4610" width="23.85546875" style="73" customWidth="1"/>
    <col min="4611" max="4611" width="19.140625" style="73" customWidth="1"/>
    <col min="4612" max="4612" width="13.28515625" style="73" customWidth="1"/>
    <col min="4613" max="4614" width="5.7109375" style="73" customWidth="1"/>
    <col min="4615" max="4615" width="5.5703125" style="73" customWidth="1"/>
    <col min="4616" max="4621" width="5.7109375" style="73" customWidth="1"/>
    <col min="4622" max="4622" width="6" style="73" customWidth="1"/>
    <col min="4623" max="4623" width="5.85546875" style="73" customWidth="1"/>
    <col min="4624" max="4624" width="6" style="73" customWidth="1"/>
    <col min="4625" max="4626" width="5.85546875" style="73" customWidth="1"/>
    <col min="4627" max="4627" width="5.5703125" style="73" customWidth="1"/>
    <col min="4628" max="4628" width="5.85546875" style="73" customWidth="1"/>
    <col min="4629" max="4630" width="0" style="73" hidden="1" customWidth="1"/>
    <col min="4631" max="4631" width="8" style="73" customWidth="1"/>
    <col min="4632" max="4632" width="9.140625" style="73" customWidth="1"/>
    <col min="4633" max="4633" width="7.5703125" style="73" customWidth="1"/>
    <col min="4634" max="4864" width="9.140625" style="73"/>
    <col min="4865" max="4865" width="5.28515625" style="73" customWidth="1"/>
    <col min="4866" max="4866" width="23.85546875" style="73" customWidth="1"/>
    <col min="4867" max="4867" width="19.140625" style="73" customWidth="1"/>
    <col min="4868" max="4868" width="13.28515625" style="73" customWidth="1"/>
    <col min="4869" max="4870" width="5.7109375" style="73" customWidth="1"/>
    <col min="4871" max="4871" width="5.5703125" style="73" customWidth="1"/>
    <col min="4872" max="4877" width="5.7109375" style="73" customWidth="1"/>
    <col min="4878" max="4878" width="6" style="73" customWidth="1"/>
    <col min="4879" max="4879" width="5.85546875" style="73" customWidth="1"/>
    <col min="4880" max="4880" width="6" style="73" customWidth="1"/>
    <col min="4881" max="4882" width="5.85546875" style="73" customWidth="1"/>
    <col min="4883" max="4883" width="5.5703125" style="73" customWidth="1"/>
    <col min="4884" max="4884" width="5.85546875" style="73" customWidth="1"/>
    <col min="4885" max="4886" width="0" style="73" hidden="1" customWidth="1"/>
    <col min="4887" max="4887" width="8" style="73" customWidth="1"/>
    <col min="4888" max="4888" width="9.140625" style="73" customWidth="1"/>
    <col min="4889" max="4889" width="7.5703125" style="73" customWidth="1"/>
    <col min="4890" max="5120" width="9.140625" style="73"/>
    <col min="5121" max="5121" width="5.28515625" style="73" customWidth="1"/>
    <col min="5122" max="5122" width="23.85546875" style="73" customWidth="1"/>
    <col min="5123" max="5123" width="19.140625" style="73" customWidth="1"/>
    <col min="5124" max="5124" width="13.28515625" style="73" customWidth="1"/>
    <col min="5125" max="5126" width="5.7109375" style="73" customWidth="1"/>
    <col min="5127" max="5127" width="5.5703125" style="73" customWidth="1"/>
    <col min="5128" max="5133" width="5.7109375" style="73" customWidth="1"/>
    <col min="5134" max="5134" width="6" style="73" customWidth="1"/>
    <col min="5135" max="5135" width="5.85546875" style="73" customWidth="1"/>
    <col min="5136" max="5136" width="6" style="73" customWidth="1"/>
    <col min="5137" max="5138" width="5.85546875" style="73" customWidth="1"/>
    <col min="5139" max="5139" width="5.5703125" style="73" customWidth="1"/>
    <col min="5140" max="5140" width="5.85546875" style="73" customWidth="1"/>
    <col min="5141" max="5142" width="0" style="73" hidden="1" customWidth="1"/>
    <col min="5143" max="5143" width="8" style="73" customWidth="1"/>
    <col min="5144" max="5144" width="9.140625" style="73" customWidth="1"/>
    <col min="5145" max="5145" width="7.5703125" style="73" customWidth="1"/>
    <col min="5146" max="5376" width="9.140625" style="73"/>
    <col min="5377" max="5377" width="5.28515625" style="73" customWidth="1"/>
    <col min="5378" max="5378" width="23.85546875" style="73" customWidth="1"/>
    <col min="5379" max="5379" width="19.140625" style="73" customWidth="1"/>
    <col min="5380" max="5380" width="13.28515625" style="73" customWidth="1"/>
    <col min="5381" max="5382" width="5.7109375" style="73" customWidth="1"/>
    <col min="5383" max="5383" width="5.5703125" style="73" customWidth="1"/>
    <col min="5384" max="5389" width="5.7109375" style="73" customWidth="1"/>
    <col min="5390" max="5390" width="6" style="73" customWidth="1"/>
    <col min="5391" max="5391" width="5.85546875" style="73" customWidth="1"/>
    <col min="5392" max="5392" width="6" style="73" customWidth="1"/>
    <col min="5393" max="5394" width="5.85546875" style="73" customWidth="1"/>
    <col min="5395" max="5395" width="5.5703125" style="73" customWidth="1"/>
    <col min="5396" max="5396" width="5.85546875" style="73" customWidth="1"/>
    <col min="5397" max="5398" width="0" style="73" hidden="1" customWidth="1"/>
    <col min="5399" max="5399" width="8" style="73" customWidth="1"/>
    <col min="5400" max="5400" width="9.140625" style="73" customWidth="1"/>
    <col min="5401" max="5401" width="7.5703125" style="73" customWidth="1"/>
    <col min="5402" max="5632" width="9.140625" style="73"/>
    <col min="5633" max="5633" width="5.28515625" style="73" customWidth="1"/>
    <col min="5634" max="5634" width="23.85546875" style="73" customWidth="1"/>
    <col min="5635" max="5635" width="19.140625" style="73" customWidth="1"/>
    <col min="5636" max="5636" width="13.28515625" style="73" customWidth="1"/>
    <col min="5637" max="5638" width="5.7109375" style="73" customWidth="1"/>
    <col min="5639" max="5639" width="5.5703125" style="73" customWidth="1"/>
    <col min="5640" max="5645" width="5.7109375" style="73" customWidth="1"/>
    <col min="5646" max="5646" width="6" style="73" customWidth="1"/>
    <col min="5647" max="5647" width="5.85546875" style="73" customWidth="1"/>
    <col min="5648" max="5648" width="6" style="73" customWidth="1"/>
    <col min="5649" max="5650" width="5.85546875" style="73" customWidth="1"/>
    <col min="5651" max="5651" width="5.5703125" style="73" customWidth="1"/>
    <col min="5652" max="5652" width="5.85546875" style="73" customWidth="1"/>
    <col min="5653" max="5654" width="0" style="73" hidden="1" customWidth="1"/>
    <col min="5655" max="5655" width="8" style="73" customWidth="1"/>
    <col min="5656" max="5656" width="9.140625" style="73" customWidth="1"/>
    <col min="5657" max="5657" width="7.5703125" style="73" customWidth="1"/>
    <col min="5658" max="5888" width="9.140625" style="73"/>
    <col min="5889" max="5889" width="5.28515625" style="73" customWidth="1"/>
    <col min="5890" max="5890" width="23.85546875" style="73" customWidth="1"/>
    <col min="5891" max="5891" width="19.140625" style="73" customWidth="1"/>
    <col min="5892" max="5892" width="13.28515625" style="73" customWidth="1"/>
    <col min="5893" max="5894" width="5.7109375" style="73" customWidth="1"/>
    <col min="5895" max="5895" width="5.5703125" style="73" customWidth="1"/>
    <col min="5896" max="5901" width="5.7109375" style="73" customWidth="1"/>
    <col min="5902" max="5902" width="6" style="73" customWidth="1"/>
    <col min="5903" max="5903" width="5.85546875" style="73" customWidth="1"/>
    <col min="5904" max="5904" width="6" style="73" customWidth="1"/>
    <col min="5905" max="5906" width="5.85546875" style="73" customWidth="1"/>
    <col min="5907" max="5907" width="5.5703125" style="73" customWidth="1"/>
    <col min="5908" max="5908" width="5.85546875" style="73" customWidth="1"/>
    <col min="5909" max="5910" width="0" style="73" hidden="1" customWidth="1"/>
    <col min="5911" max="5911" width="8" style="73" customWidth="1"/>
    <col min="5912" max="5912" width="9.140625" style="73" customWidth="1"/>
    <col min="5913" max="5913" width="7.5703125" style="73" customWidth="1"/>
    <col min="5914" max="6144" width="9.140625" style="73"/>
    <col min="6145" max="6145" width="5.28515625" style="73" customWidth="1"/>
    <col min="6146" max="6146" width="23.85546875" style="73" customWidth="1"/>
    <col min="6147" max="6147" width="19.140625" style="73" customWidth="1"/>
    <col min="6148" max="6148" width="13.28515625" style="73" customWidth="1"/>
    <col min="6149" max="6150" width="5.7109375" style="73" customWidth="1"/>
    <col min="6151" max="6151" width="5.5703125" style="73" customWidth="1"/>
    <col min="6152" max="6157" width="5.7109375" style="73" customWidth="1"/>
    <col min="6158" max="6158" width="6" style="73" customWidth="1"/>
    <col min="6159" max="6159" width="5.85546875" style="73" customWidth="1"/>
    <col min="6160" max="6160" width="6" style="73" customWidth="1"/>
    <col min="6161" max="6162" width="5.85546875" style="73" customWidth="1"/>
    <col min="6163" max="6163" width="5.5703125" style="73" customWidth="1"/>
    <col min="6164" max="6164" width="5.85546875" style="73" customWidth="1"/>
    <col min="6165" max="6166" width="0" style="73" hidden="1" customWidth="1"/>
    <col min="6167" max="6167" width="8" style="73" customWidth="1"/>
    <col min="6168" max="6168" width="9.140625" style="73" customWidth="1"/>
    <col min="6169" max="6169" width="7.5703125" style="73" customWidth="1"/>
    <col min="6170" max="6400" width="9.140625" style="73"/>
    <col min="6401" max="6401" width="5.28515625" style="73" customWidth="1"/>
    <col min="6402" max="6402" width="23.85546875" style="73" customWidth="1"/>
    <col min="6403" max="6403" width="19.140625" style="73" customWidth="1"/>
    <col min="6404" max="6404" width="13.28515625" style="73" customWidth="1"/>
    <col min="6405" max="6406" width="5.7109375" style="73" customWidth="1"/>
    <col min="6407" max="6407" width="5.5703125" style="73" customWidth="1"/>
    <col min="6408" max="6413" width="5.7109375" style="73" customWidth="1"/>
    <col min="6414" max="6414" width="6" style="73" customWidth="1"/>
    <col min="6415" max="6415" width="5.85546875" style="73" customWidth="1"/>
    <col min="6416" max="6416" width="6" style="73" customWidth="1"/>
    <col min="6417" max="6418" width="5.85546875" style="73" customWidth="1"/>
    <col min="6419" max="6419" width="5.5703125" style="73" customWidth="1"/>
    <col min="6420" max="6420" width="5.85546875" style="73" customWidth="1"/>
    <col min="6421" max="6422" width="0" style="73" hidden="1" customWidth="1"/>
    <col min="6423" max="6423" width="8" style="73" customWidth="1"/>
    <col min="6424" max="6424" width="9.140625" style="73" customWidth="1"/>
    <col min="6425" max="6425" width="7.5703125" style="73" customWidth="1"/>
    <col min="6426" max="6656" width="9.140625" style="73"/>
    <col min="6657" max="6657" width="5.28515625" style="73" customWidth="1"/>
    <col min="6658" max="6658" width="23.85546875" style="73" customWidth="1"/>
    <col min="6659" max="6659" width="19.140625" style="73" customWidth="1"/>
    <col min="6660" max="6660" width="13.28515625" style="73" customWidth="1"/>
    <col min="6661" max="6662" width="5.7109375" style="73" customWidth="1"/>
    <col min="6663" max="6663" width="5.5703125" style="73" customWidth="1"/>
    <col min="6664" max="6669" width="5.7109375" style="73" customWidth="1"/>
    <col min="6670" max="6670" width="6" style="73" customWidth="1"/>
    <col min="6671" max="6671" width="5.85546875" style="73" customWidth="1"/>
    <col min="6672" max="6672" width="6" style="73" customWidth="1"/>
    <col min="6673" max="6674" width="5.85546875" style="73" customWidth="1"/>
    <col min="6675" max="6675" width="5.5703125" style="73" customWidth="1"/>
    <col min="6676" max="6676" width="5.85546875" style="73" customWidth="1"/>
    <col min="6677" max="6678" width="0" style="73" hidden="1" customWidth="1"/>
    <col min="6679" max="6679" width="8" style="73" customWidth="1"/>
    <col min="6680" max="6680" width="9.140625" style="73" customWidth="1"/>
    <col min="6681" max="6681" width="7.5703125" style="73" customWidth="1"/>
    <col min="6682" max="6912" width="9.140625" style="73"/>
    <col min="6913" max="6913" width="5.28515625" style="73" customWidth="1"/>
    <col min="6914" max="6914" width="23.85546875" style="73" customWidth="1"/>
    <col min="6915" max="6915" width="19.140625" style="73" customWidth="1"/>
    <col min="6916" max="6916" width="13.28515625" style="73" customWidth="1"/>
    <col min="6917" max="6918" width="5.7109375" style="73" customWidth="1"/>
    <col min="6919" max="6919" width="5.5703125" style="73" customWidth="1"/>
    <col min="6920" max="6925" width="5.7109375" style="73" customWidth="1"/>
    <col min="6926" max="6926" width="6" style="73" customWidth="1"/>
    <col min="6927" max="6927" width="5.85546875" style="73" customWidth="1"/>
    <col min="6928" max="6928" width="6" style="73" customWidth="1"/>
    <col min="6929" max="6930" width="5.85546875" style="73" customWidth="1"/>
    <col min="6931" max="6931" width="5.5703125" style="73" customWidth="1"/>
    <col min="6932" max="6932" width="5.85546875" style="73" customWidth="1"/>
    <col min="6933" max="6934" width="0" style="73" hidden="1" customWidth="1"/>
    <col min="6935" max="6935" width="8" style="73" customWidth="1"/>
    <col min="6936" max="6936" width="9.140625" style="73" customWidth="1"/>
    <col min="6937" max="6937" width="7.5703125" style="73" customWidth="1"/>
    <col min="6938" max="7168" width="9.140625" style="73"/>
    <col min="7169" max="7169" width="5.28515625" style="73" customWidth="1"/>
    <col min="7170" max="7170" width="23.85546875" style="73" customWidth="1"/>
    <col min="7171" max="7171" width="19.140625" style="73" customWidth="1"/>
    <col min="7172" max="7172" width="13.28515625" style="73" customWidth="1"/>
    <col min="7173" max="7174" width="5.7109375" style="73" customWidth="1"/>
    <col min="7175" max="7175" width="5.5703125" style="73" customWidth="1"/>
    <col min="7176" max="7181" width="5.7109375" style="73" customWidth="1"/>
    <col min="7182" max="7182" width="6" style="73" customWidth="1"/>
    <col min="7183" max="7183" width="5.85546875" style="73" customWidth="1"/>
    <col min="7184" max="7184" width="6" style="73" customWidth="1"/>
    <col min="7185" max="7186" width="5.85546875" style="73" customWidth="1"/>
    <col min="7187" max="7187" width="5.5703125" style="73" customWidth="1"/>
    <col min="7188" max="7188" width="5.85546875" style="73" customWidth="1"/>
    <col min="7189" max="7190" width="0" style="73" hidden="1" customWidth="1"/>
    <col min="7191" max="7191" width="8" style="73" customWidth="1"/>
    <col min="7192" max="7192" width="9.140625" style="73" customWidth="1"/>
    <col min="7193" max="7193" width="7.5703125" style="73" customWidth="1"/>
    <col min="7194" max="7424" width="9.140625" style="73"/>
    <col min="7425" max="7425" width="5.28515625" style="73" customWidth="1"/>
    <col min="7426" max="7426" width="23.85546875" style="73" customWidth="1"/>
    <col min="7427" max="7427" width="19.140625" style="73" customWidth="1"/>
    <col min="7428" max="7428" width="13.28515625" style="73" customWidth="1"/>
    <col min="7429" max="7430" width="5.7109375" style="73" customWidth="1"/>
    <col min="7431" max="7431" width="5.5703125" style="73" customWidth="1"/>
    <col min="7432" max="7437" width="5.7109375" style="73" customWidth="1"/>
    <col min="7438" max="7438" width="6" style="73" customWidth="1"/>
    <col min="7439" max="7439" width="5.85546875" style="73" customWidth="1"/>
    <col min="7440" max="7440" width="6" style="73" customWidth="1"/>
    <col min="7441" max="7442" width="5.85546875" style="73" customWidth="1"/>
    <col min="7443" max="7443" width="5.5703125" style="73" customWidth="1"/>
    <col min="7444" max="7444" width="5.85546875" style="73" customWidth="1"/>
    <col min="7445" max="7446" width="0" style="73" hidden="1" customWidth="1"/>
    <col min="7447" max="7447" width="8" style="73" customWidth="1"/>
    <col min="7448" max="7448" width="9.140625" style="73" customWidth="1"/>
    <col min="7449" max="7449" width="7.5703125" style="73" customWidth="1"/>
    <col min="7450" max="7680" width="9.140625" style="73"/>
    <col min="7681" max="7681" width="5.28515625" style="73" customWidth="1"/>
    <col min="7682" max="7682" width="23.85546875" style="73" customWidth="1"/>
    <col min="7683" max="7683" width="19.140625" style="73" customWidth="1"/>
    <col min="7684" max="7684" width="13.28515625" style="73" customWidth="1"/>
    <col min="7685" max="7686" width="5.7109375" style="73" customWidth="1"/>
    <col min="7687" max="7687" width="5.5703125" style="73" customWidth="1"/>
    <col min="7688" max="7693" width="5.7109375" style="73" customWidth="1"/>
    <col min="7694" max="7694" width="6" style="73" customWidth="1"/>
    <col min="7695" max="7695" width="5.85546875" style="73" customWidth="1"/>
    <col min="7696" max="7696" width="6" style="73" customWidth="1"/>
    <col min="7697" max="7698" width="5.85546875" style="73" customWidth="1"/>
    <col min="7699" max="7699" width="5.5703125" style="73" customWidth="1"/>
    <col min="7700" max="7700" width="5.85546875" style="73" customWidth="1"/>
    <col min="7701" max="7702" width="0" style="73" hidden="1" customWidth="1"/>
    <col min="7703" max="7703" width="8" style="73" customWidth="1"/>
    <col min="7704" max="7704" width="9.140625" style="73" customWidth="1"/>
    <col min="7705" max="7705" width="7.5703125" style="73" customWidth="1"/>
    <col min="7706" max="7936" width="9.140625" style="73"/>
    <col min="7937" max="7937" width="5.28515625" style="73" customWidth="1"/>
    <col min="7938" max="7938" width="23.85546875" style="73" customWidth="1"/>
    <col min="7939" max="7939" width="19.140625" style="73" customWidth="1"/>
    <col min="7940" max="7940" width="13.28515625" style="73" customWidth="1"/>
    <col min="7941" max="7942" width="5.7109375" style="73" customWidth="1"/>
    <col min="7943" max="7943" width="5.5703125" style="73" customWidth="1"/>
    <col min="7944" max="7949" width="5.7109375" style="73" customWidth="1"/>
    <col min="7950" max="7950" width="6" style="73" customWidth="1"/>
    <col min="7951" max="7951" width="5.85546875" style="73" customWidth="1"/>
    <col min="7952" max="7952" width="6" style="73" customWidth="1"/>
    <col min="7953" max="7954" width="5.85546875" style="73" customWidth="1"/>
    <col min="7955" max="7955" width="5.5703125" style="73" customWidth="1"/>
    <col min="7956" max="7956" width="5.85546875" style="73" customWidth="1"/>
    <col min="7957" max="7958" width="0" style="73" hidden="1" customWidth="1"/>
    <col min="7959" max="7959" width="8" style="73" customWidth="1"/>
    <col min="7960" max="7960" width="9.140625" style="73" customWidth="1"/>
    <col min="7961" max="7961" width="7.5703125" style="73" customWidth="1"/>
    <col min="7962" max="8192" width="9.140625" style="73"/>
    <col min="8193" max="8193" width="5.28515625" style="73" customWidth="1"/>
    <col min="8194" max="8194" width="23.85546875" style="73" customWidth="1"/>
    <col min="8195" max="8195" width="19.140625" style="73" customWidth="1"/>
    <col min="8196" max="8196" width="13.28515625" style="73" customWidth="1"/>
    <col min="8197" max="8198" width="5.7109375" style="73" customWidth="1"/>
    <col min="8199" max="8199" width="5.5703125" style="73" customWidth="1"/>
    <col min="8200" max="8205" width="5.7109375" style="73" customWidth="1"/>
    <col min="8206" max="8206" width="6" style="73" customWidth="1"/>
    <col min="8207" max="8207" width="5.85546875" style="73" customWidth="1"/>
    <col min="8208" max="8208" width="6" style="73" customWidth="1"/>
    <col min="8209" max="8210" width="5.85546875" style="73" customWidth="1"/>
    <col min="8211" max="8211" width="5.5703125" style="73" customWidth="1"/>
    <col min="8212" max="8212" width="5.85546875" style="73" customWidth="1"/>
    <col min="8213" max="8214" width="0" style="73" hidden="1" customWidth="1"/>
    <col min="8215" max="8215" width="8" style="73" customWidth="1"/>
    <col min="8216" max="8216" width="9.140625" style="73" customWidth="1"/>
    <col min="8217" max="8217" width="7.5703125" style="73" customWidth="1"/>
    <col min="8218" max="8448" width="9.140625" style="73"/>
    <col min="8449" max="8449" width="5.28515625" style="73" customWidth="1"/>
    <col min="8450" max="8450" width="23.85546875" style="73" customWidth="1"/>
    <col min="8451" max="8451" width="19.140625" style="73" customWidth="1"/>
    <col min="8452" max="8452" width="13.28515625" style="73" customWidth="1"/>
    <col min="8453" max="8454" width="5.7109375" style="73" customWidth="1"/>
    <col min="8455" max="8455" width="5.5703125" style="73" customWidth="1"/>
    <col min="8456" max="8461" width="5.7109375" style="73" customWidth="1"/>
    <col min="8462" max="8462" width="6" style="73" customWidth="1"/>
    <col min="8463" max="8463" width="5.85546875" style="73" customWidth="1"/>
    <col min="8464" max="8464" width="6" style="73" customWidth="1"/>
    <col min="8465" max="8466" width="5.85546875" style="73" customWidth="1"/>
    <col min="8467" max="8467" width="5.5703125" style="73" customWidth="1"/>
    <col min="8468" max="8468" width="5.85546875" style="73" customWidth="1"/>
    <col min="8469" max="8470" width="0" style="73" hidden="1" customWidth="1"/>
    <col min="8471" max="8471" width="8" style="73" customWidth="1"/>
    <col min="8472" max="8472" width="9.140625" style="73" customWidth="1"/>
    <col min="8473" max="8473" width="7.5703125" style="73" customWidth="1"/>
    <col min="8474" max="8704" width="9.140625" style="73"/>
    <col min="8705" max="8705" width="5.28515625" style="73" customWidth="1"/>
    <col min="8706" max="8706" width="23.85546875" style="73" customWidth="1"/>
    <col min="8707" max="8707" width="19.140625" style="73" customWidth="1"/>
    <col min="8708" max="8708" width="13.28515625" style="73" customWidth="1"/>
    <col min="8709" max="8710" width="5.7109375" style="73" customWidth="1"/>
    <col min="8711" max="8711" width="5.5703125" style="73" customWidth="1"/>
    <col min="8712" max="8717" width="5.7109375" style="73" customWidth="1"/>
    <col min="8718" max="8718" width="6" style="73" customWidth="1"/>
    <col min="8719" max="8719" width="5.85546875" style="73" customWidth="1"/>
    <col min="8720" max="8720" width="6" style="73" customWidth="1"/>
    <col min="8721" max="8722" width="5.85546875" style="73" customWidth="1"/>
    <col min="8723" max="8723" width="5.5703125" style="73" customWidth="1"/>
    <col min="8724" max="8724" width="5.85546875" style="73" customWidth="1"/>
    <col min="8725" max="8726" width="0" style="73" hidden="1" customWidth="1"/>
    <col min="8727" max="8727" width="8" style="73" customWidth="1"/>
    <col min="8728" max="8728" width="9.140625" style="73" customWidth="1"/>
    <col min="8729" max="8729" width="7.5703125" style="73" customWidth="1"/>
    <col min="8730" max="8960" width="9.140625" style="73"/>
    <col min="8961" max="8961" width="5.28515625" style="73" customWidth="1"/>
    <col min="8962" max="8962" width="23.85546875" style="73" customWidth="1"/>
    <col min="8963" max="8963" width="19.140625" style="73" customWidth="1"/>
    <col min="8964" max="8964" width="13.28515625" style="73" customWidth="1"/>
    <col min="8965" max="8966" width="5.7109375" style="73" customWidth="1"/>
    <col min="8967" max="8967" width="5.5703125" style="73" customWidth="1"/>
    <col min="8968" max="8973" width="5.7109375" style="73" customWidth="1"/>
    <col min="8974" max="8974" width="6" style="73" customWidth="1"/>
    <col min="8975" max="8975" width="5.85546875" style="73" customWidth="1"/>
    <col min="8976" max="8976" width="6" style="73" customWidth="1"/>
    <col min="8977" max="8978" width="5.85546875" style="73" customWidth="1"/>
    <col min="8979" max="8979" width="5.5703125" style="73" customWidth="1"/>
    <col min="8980" max="8980" width="5.85546875" style="73" customWidth="1"/>
    <col min="8981" max="8982" width="0" style="73" hidden="1" customWidth="1"/>
    <col min="8983" max="8983" width="8" style="73" customWidth="1"/>
    <col min="8984" max="8984" width="9.140625" style="73" customWidth="1"/>
    <col min="8985" max="8985" width="7.5703125" style="73" customWidth="1"/>
    <col min="8986" max="9216" width="9.140625" style="73"/>
    <col min="9217" max="9217" width="5.28515625" style="73" customWidth="1"/>
    <col min="9218" max="9218" width="23.85546875" style="73" customWidth="1"/>
    <col min="9219" max="9219" width="19.140625" style="73" customWidth="1"/>
    <col min="9220" max="9220" width="13.28515625" style="73" customWidth="1"/>
    <col min="9221" max="9222" width="5.7109375" style="73" customWidth="1"/>
    <col min="9223" max="9223" width="5.5703125" style="73" customWidth="1"/>
    <col min="9224" max="9229" width="5.7109375" style="73" customWidth="1"/>
    <col min="9230" max="9230" width="6" style="73" customWidth="1"/>
    <col min="9231" max="9231" width="5.85546875" style="73" customWidth="1"/>
    <col min="9232" max="9232" width="6" style="73" customWidth="1"/>
    <col min="9233" max="9234" width="5.85546875" style="73" customWidth="1"/>
    <col min="9235" max="9235" width="5.5703125" style="73" customWidth="1"/>
    <col min="9236" max="9236" width="5.85546875" style="73" customWidth="1"/>
    <col min="9237" max="9238" width="0" style="73" hidden="1" customWidth="1"/>
    <col min="9239" max="9239" width="8" style="73" customWidth="1"/>
    <col min="9240" max="9240" width="9.140625" style="73" customWidth="1"/>
    <col min="9241" max="9241" width="7.5703125" style="73" customWidth="1"/>
    <col min="9242" max="9472" width="9.140625" style="73"/>
    <col min="9473" max="9473" width="5.28515625" style="73" customWidth="1"/>
    <col min="9474" max="9474" width="23.85546875" style="73" customWidth="1"/>
    <col min="9475" max="9475" width="19.140625" style="73" customWidth="1"/>
    <col min="9476" max="9476" width="13.28515625" style="73" customWidth="1"/>
    <col min="9477" max="9478" width="5.7109375" style="73" customWidth="1"/>
    <col min="9479" max="9479" width="5.5703125" style="73" customWidth="1"/>
    <col min="9480" max="9485" width="5.7109375" style="73" customWidth="1"/>
    <col min="9486" max="9486" width="6" style="73" customWidth="1"/>
    <col min="9487" max="9487" width="5.85546875" style="73" customWidth="1"/>
    <col min="9488" max="9488" width="6" style="73" customWidth="1"/>
    <col min="9489" max="9490" width="5.85546875" style="73" customWidth="1"/>
    <col min="9491" max="9491" width="5.5703125" style="73" customWidth="1"/>
    <col min="9492" max="9492" width="5.85546875" style="73" customWidth="1"/>
    <col min="9493" max="9494" width="0" style="73" hidden="1" customWidth="1"/>
    <col min="9495" max="9495" width="8" style="73" customWidth="1"/>
    <col min="9496" max="9496" width="9.140625" style="73" customWidth="1"/>
    <col min="9497" max="9497" width="7.5703125" style="73" customWidth="1"/>
    <col min="9498" max="9728" width="9.140625" style="73"/>
    <col min="9729" max="9729" width="5.28515625" style="73" customWidth="1"/>
    <col min="9730" max="9730" width="23.85546875" style="73" customWidth="1"/>
    <col min="9731" max="9731" width="19.140625" style="73" customWidth="1"/>
    <col min="9732" max="9732" width="13.28515625" style="73" customWidth="1"/>
    <col min="9733" max="9734" width="5.7109375" style="73" customWidth="1"/>
    <col min="9735" max="9735" width="5.5703125" style="73" customWidth="1"/>
    <col min="9736" max="9741" width="5.7109375" style="73" customWidth="1"/>
    <col min="9742" max="9742" width="6" style="73" customWidth="1"/>
    <col min="9743" max="9743" width="5.85546875" style="73" customWidth="1"/>
    <col min="9744" max="9744" width="6" style="73" customWidth="1"/>
    <col min="9745" max="9746" width="5.85546875" style="73" customWidth="1"/>
    <col min="9747" max="9747" width="5.5703125" style="73" customWidth="1"/>
    <col min="9748" max="9748" width="5.85546875" style="73" customWidth="1"/>
    <col min="9749" max="9750" width="0" style="73" hidden="1" customWidth="1"/>
    <col min="9751" max="9751" width="8" style="73" customWidth="1"/>
    <col min="9752" max="9752" width="9.140625" style="73" customWidth="1"/>
    <col min="9753" max="9753" width="7.5703125" style="73" customWidth="1"/>
    <col min="9754" max="9984" width="9.140625" style="73"/>
    <col min="9985" max="9985" width="5.28515625" style="73" customWidth="1"/>
    <col min="9986" max="9986" width="23.85546875" style="73" customWidth="1"/>
    <col min="9987" max="9987" width="19.140625" style="73" customWidth="1"/>
    <col min="9988" max="9988" width="13.28515625" style="73" customWidth="1"/>
    <col min="9989" max="9990" width="5.7109375" style="73" customWidth="1"/>
    <col min="9991" max="9991" width="5.5703125" style="73" customWidth="1"/>
    <col min="9992" max="9997" width="5.7109375" style="73" customWidth="1"/>
    <col min="9998" max="9998" width="6" style="73" customWidth="1"/>
    <col min="9999" max="9999" width="5.85546875" style="73" customWidth="1"/>
    <col min="10000" max="10000" width="6" style="73" customWidth="1"/>
    <col min="10001" max="10002" width="5.85546875" style="73" customWidth="1"/>
    <col min="10003" max="10003" width="5.5703125" style="73" customWidth="1"/>
    <col min="10004" max="10004" width="5.85546875" style="73" customWidth="1"/>
    <col min="10005" max="10006" width="0" style="73" hidden="1" customWidth="1"/>
    <col min="10007" max="10007" width="8" style="73" customWidth="1"/>
    <col min="10008" max="10008" width="9.140625" style="73" customWidth="1"/>
    <col min="10009" max="10009" width="7.5703125" style="73" customWidth="1"/>
    <col min="10010" max="10240" width="9.140625" style="73"/>
    <col min="10241" max="10241" width="5.28515625" style="73" customWidth="1"/>
    <col min="10242" max="10242" width="23.85546875" style="73" customWidth="1"/>
    <col min="10243" max="10243" width="19.140625" style="73" customWidth="1"/>
    <col min="10244" max="10244" width="13.28515625" style="73" customWidth="1"/>
    <col min="10245" max="10246" width="5.7109375" style="73" customWidth="1"/>
    <col min="10247" max="10247" width="5.5703125" style="73" customWidth="1"/>
    <col min="10248" max="10253" width="5.7109375" style="73" customWidth="1"/>
    <col min="10254" max="10254" width="6" style="73" customWidth="1"/>
    <col min="10255" max="10255" width="5.85546875" style="73" customWidth="1"/>
    <col min="10256" max="10256" width="6" style="73" customWidth="1"/>
    <col min="10257" max="10258" width="5.85546875" style="73" customWidth="1"/>
    <col min="10259" max="10259" width="5.5703125" style="73" customWidth="1"/>
    <col min="10260" max="10260" width="5.85546875" style="73" customWidth="1"/>
    <col min="10261" max="10262" width="0" style="73" hidden="1" customWidth="1"/>
    <col min="10263" max="10263" width="8" style="73" customWidth="1"/>
    <col min="10264" max="10264" width="9.140625" style="73" customWidth="1"/>
    <col min="10265" max="10265" width="7.5703125" style="73" customWidth="1"/>
    <col min="10266" max="10496" width="9.140625" style="73"/>
    <col min="10497" max="10497" width="5.28515625" style="73" customWidth="1"/>
    <col min="10498" max="10498" width="23.85546875" style="73" customWidth="1"/>
    <col min="10499" max="10499" width="19.140625" style="73" customWidth="1"/>
    <col min="10500" max="10500" width="13.28515625" style="73" customWidth="1"/>
    <col min="10501" max="10502" width="5.7109375" style="73" customWidth="1"/>
    <col min="10503" max="10503" width="5.5703125" style="73" customWidth="1"/>
    <col min="10504" max="10509" width="5.7109375" style="73" customWidth="1"/>
    <col min="10510" max="10510" width="6" style="73" customWidth="1"/>
    <col min="10511" max="10511" width="5.85546875" style="73" customWidth="1"/>
    <col min="10512" max="10512" width="6" style="73" customWidth="1"/>
    <col min="10513" max="10514" width="5.85546875" style="73" customWidth="1"/>
    <col min="10515" max="10515" width="5.5703125" style="73" customWidth="1"/>
    <col min="10516" max="10516" width="5.85546875" style="73" customWidth="1"/>
    <col min="10517" max="10518" width="0" style="73" hidden="1" customWidth="1"/>
    <col min="10519" max="10519" width="8" style="73" customWidth="1"/>
    <col min="10520" max="10520" width="9.140625" style="73" customWidth="1"/>
    <col min="10521" max="10521" width="7.5703125" style="73" customWidth="1"/>
    <col min="10522" max="10752" width="9.140625" style="73"/>
    <col min="10753" max="10753" width="5.28515625" style="73" customWidth="1"/>
    <col min="10754" max="10754" width="23.85546875" style="73" customWidth="1"/>
    <col min="10755" max="10755" width="19.140625" style="73" customWidth="1"/>
    <col min="10756" max="10756" width="13.28515625" style="73" customWidth="1"/>
    <col min="10757" max="10758" width="5.7109375" style="73" customWidth="1"/>
    <col min="10759" max="10759" width="5.5703125" style="73" customWidth="1"/>
    <col min="10760" max="10765" width="5.7109375" style="73" customWidth="1"/>
    <col min="10766" max="10766" width="6" style="73" customWidth="1"/>
    <col min="10767" max="10767" width="5.85546875" style="73" customWidth="1"/>
    <col min="10768" max="10768" width="6" style="73" customWidth="1"/>
    <col min="10769" max="10770" width="5.85546875" style="73" customWidth="1"/>
    <col min="10771" max="10771" width="5.5703125" style="73" customWidth="1"/>
    <col min="10772" max="10772" width="5.85546875" style="73" customWidth="1"/>
    <col min="10773" max="10774" width="0" style="73" hidden="1" customWidth="1"/>
    <col min="10775" max="10775" width="8" style="73" customWidth="1"/>
    <col min="10776" max="10776" width="9.140625" style="73" customWidth="1"/>
    <col min="10777" max="10777" width="7.5703125" style="73" customWidth="1"/>
    <col min="10778" max="11008" width="9.140625" style="73"/>
    <col min="11009" max="11009" width="5.28515625" style="73" customWidth="1"/>
    <col min="11010" max="11010" width="23.85546875" style="73" customWidth="1"/>
    <col min="11011" max="11011" width="19.140625" style="73" customWidth="1"/>
    <col min="11012" max="11012" width="13.28515625" style="73" customWidth="1"/>
    <col min="11013" max="11014" width="5.7109375" style="73" customWidth="1"/>
    <col min="11015" max="11015" width="5.5703125" style="73" customWidth="1"/>
    <col min="11016" max="11021" width="5.7109375" style="73" customWidth="1"/>
    <col min="11022" max="11022" width="6" style="73" customWidth="1"/>
    <col min="11023" max="11023" width="5.85546875" style="73" customWidth="1"/>
    <col min="11024" max="11024" width="6" style="73" customWidth="1"/>
    <col min="11025" max="11026" width="5.85546875" style="73" customWidth="1"/>
    <col min="11027" max="11027" width="5.5703125" style="73" customWidth="1"/>
    <col min="11028" max="11028" width="5.85546875" style="73" customWidth="1"/>
    <col min="11029" max="11030" width="0" style="73" hidden="1" customWidth="1"/>
    <col min="11031" max="11031" width="8" style="73" customWidth="1"/>
    <col min="11032" max="11032" width="9.140625" style="73" customWidth="1"/>
    <col min="11033" max="11033" width="7.5703125" style="73" customWidth="1"/>
    <col min="11034" max="11264" width="9.140625" style="73"/>
    <col min="11265" max="11265" width="5.28515625" style="73" customWidth="1"/>
    <col min="11266" max="11266" width="23.85546875" style="73" customWidth="1"/>
    <col min="11267" max="11267" width="19.140625" style="73" customWidth="1"/>
    <col min="11268" max="11268" width="13.28515625" style="73" customWidth="1"/>
    <col min="11269" max="11270" width="5.7109375" style="73" customWidth="1"/>
    <col min="11271" max="11271" width="5.5703125" style="73" customWidth="1"/>
    <col min="11272" max="11277" width="5.7109375" style="73" customWidth="1"/>
    <col min="11278" max="11278" width="6" style="73" customWidth="1"/>
    <col min="11279" max="11279" width="5.85546875" style="73" customWidth="1"/>
    <col min="11280" max="11280" width="6" style="73" customWidth="1"/>
    <col min="11281" max="11282" width="5.85546875" style="73" customWidth="1"/>
    <col min="11283" max="11283" width="5.5703125" style="73" customWidth="1"/>
    <col min="11284" max="11284" width="5.85546875" style="73" customWidth="1"/>
    <col min="11285" max="11286" width="0" style="73" hidden="1" customWidth="1"/>
    <col min="11287" max="11287" width="8" style="73" customWidth="1"/>
    <col min="11288" max="11288" width="9.140625" style="73" customWidth="1"/>
    <col min="11289" max="11289" width="7.5703125" style="73" customWidth="1"/>
    <col min="11290" max="11520" width="9.140625" style="73"/>
    <col min="11521" max="11521" width="5.28515625" style="73" customWidth="1"/>
    <col min="11522" max="11522" width="23.85546875" style="73" customWidth="1"/>
    <col min="11523" max="11523" width="19.140625" style="73" customWidth="1"/>
    <col min="11524" max="11524" width="13.28515625" style="73" customWidth="1"/>
    <col min="11525" max="11526" width="5.7109375" style="73" customWidth="1"/>
    <col min="11527" max="11527" width="5.5703125" style="73" customWidth="1"/>
    <col min="11528" max="11533" width="5.7109375" style="73" customWidth="1"/>
    <col min="11534" max="11534" width="6" style="73" customWidth="1"/>
    <col min="11535" max="11535" width="5.85546875" style="73" customWidth="1"/>
    <col min="11536" max="11536" width="6" style="73" customWidth="1"/>
    <col min="11537" max="11538" width="5.85546875" style="73" customWidth="1"/>
    <col min="11539" max="11539" width="5.5703125" style="73" customWidth="1"/>
    <col min="11540" max="11540" width="5.85546875" style="73" customWidth="1"/>
    <col min="11541" max="11542" width="0" style="73" hidden="1" customWidth="1"/>
    <col min="11543" max="11543" width="8" style="73" customWidth="1"/>
    <col min="11544" max="11544" width="9.140625" style="73" customWidth="1"/>
    <col min="11545" max="11545" width="7.5703125" style="73" customWidth="1"/>
    <col min="11546" max="11776" width="9.140625" style="73"/>
    <col min="11777" max="11777" width="5.28515625" style="73" customWidth="1"/>
    <col min="11778" max="11778" width="23.85546875" style="73" customWidth="1"/>
    <col min="11779" max="11779" width="19.140625" style="73" customWidth="1"/>
    <col min="11780" max="11780" width="13.28515625" style="73" customWidth="1"/>
    <col min="11781" max="11782" width="5.7109375" style="73" customWidth="1"/>
    <col min="11783" max="11783" width="5.5703125" style="73" customWidth="1"/>
    <col min="11784" max="11789" width="5.7109375" style="73" customWidth="1"/>
    <col min="11790" max="11790" width="6" style="73" customWidth="1"/>
    <col min="11791" max="11791" width="5.85546875" style="73" customWidth="1"/>
    <col min="11792" max="11792" width="6" style="73" customWidth="1"/>
    <col min="11793" max="11794" width="5.85546875" style="73" customWidth="1"/>
    <col min="11795" max="11795" width="5.5703125" style="73" customWidth="1"/>
    <col min="11796" max="11796" width="5.85546875" style="73" customWidth="1"/>
    <col min="11797" max="11798" width="0" style="73" hidden="1" customWidth="1"/>
    <col min="11799" max="11799" width="8" style="73" customWidth="1"/>
    <col min="11800" max="11800" width="9.140625" style="73" customWidth="1"/>
    <col min="11801" max="11801" width="7.5703125" style="73" customWidth="1"/>
    <col min="11802" max="12032" width="9.140625" style="73"/>
    <col min="12033" max="12033" width="5.28515625" style="73" customWidth="1"/>
    <col min="12034" max="12034" width="23.85546875" style="73" customWidth="1"/>
    <col min="12035" max="12035" width="19.140625" style="73" customWidth="1"/>
    <col min="12036" max="12036" width="13.28515625" style="73" customWidth="1"/>
    <col min="12037" max="12038" width="5.7109375" style="73" customWidth="1"/>
    <col min="12039" max="12039" width="5.5703125" style="73" customWidth="1"/>
    <col min="12040" max="12045" width="5.7109375" style="73" customWidth="1"/>
    <col min="12046" max="12046" width="6" style="73" customWidth="1"/>
    <col min="12047" max="12047" width="5.85546875" style="73" customWidth="1"/>
    <col min="12048" max="12048" width="6" style="73" customWidth="1"/>
    <col min="12049" max="12050" width="5.85546875" style="73" customWidth="1"/>
    <col min="12051" max="12051" width="5.5703125" style="73" customWidth="1"/>
    <col min="12052" max="12052" width="5.85546875" style="73" customWidth="1"/>
    <col min="12053" max="12054" width="0" style="73" hidden="1" customWidth="1"/>
    <col min="12055" max="12055" width="8" style="73" customWidth="1"/>
    <col min="12056" max="12056" width="9.140625" style="73" customWidth="1"/>
    <col min="12057" max="12057" width="7.5703125" style="73" customWidth="1"/>
    <col min="12058" max="12288" width="9.140625" style="73"/>
    <col min="12289" max="12289" width="5.28515625" style="73" customWidth="1"/>
    <col min="12290" max="12290" width="23.85546875" style="73" customWidth="1"/>
    <col min="12291" max="12291" width="19.140625" style="73" customWidth="1"/>
    <col min="12292" max="12292" width="13.28515625" style="73" customWidth="1"/>
    <col min="12293" max="12294" width="5.7109375" style="73" customWidth="1"/>
    <col min="12295" max="12295" width="5.5703125" style="73" customWidth="1"/>
    <col min="12296" max="12301" width="5.7109375" style="73" customWidth="1"/>
    <col min="12302" max="12302" width="6" style="73" customWidth="1"/>
    <col min="12303" max="12303" width="5.85546875" style="73" customWidth="1"/>
    <col min="12304" max="12304" width="6" style="73" customWidth="1"/>
    <col min="12305" max="12306" width="5.85546875" style="73" customWidth="1"/>
    <col min="12307" max="12307" width="5.5703125" style="73" customWidth="1"/>
    <col min="12308" max="12308" width="5.85546875" style="73" customWidth="1"/>
    <col min="12309" max="12310" width="0" style="73" hidden="1" customWidth="1"/>
    <col min="12311" max="12311" width="8" style="73" customWidth="1"/>
    <col min="12312" max="12312" width="9.140625" style="73" customWidth="1"/>
    <col min="12313" max="12313" width="7.5703125" style="73" customWidth="1"/>
    <col min="12314" max="12544" width="9.140625" style="73"/>
    <col min="12545" max="12545" width="5.28515625" style="73" customWidth="1"/>
    <col min="12546" max="12546" width="23.85546875" style="73" customWidth="1"/>
    <col min="12547" max="12547" width="19.140625" style="73" customWidth="1"/>
    <col min="12548" max="12548" width="13.28515625" style="73" customWidth="1"/>
    <col min="12549" max="12550" width="5.7109375" style="73" customWidth="1"/>
    <col min="12551" max="12551" width="5.5703125" style="73" customWidth="1"/>
    <col min="12552" max="12557" width="5.7109375" style="73" customWidth="1"/>
    <col min="12558" max="12558" width="6" style="73" customWidth="1"/>
    <col min="12559" max="12559" width="5.85546875" style="73" customWidth="1"/>
    <col min="12560" max="12560" width="6" style="73" customWidth="1"/>
    <col min="12561" max="12562" width="5.85546875" style="73" customWidth="1"/>
    <col min="12563" max="12563" width="5.5703125" style="73" customWidth="1"/>
    <col min="12564" max="12564" width="5.85546875" style="73" customWidth="1"/>
    <col min="12565" max="12566" width="0" style="73" hidden="1" customWidth="1"/>
    <col min="12567" max="12567" width="8" style="73" customWidth="1"/>
    <col min="12568" max="12568" width="9.140625" style="73" customWidth="1"/>
    <col min="12569" max="12569" width="7.5703125" style="73" customWidth="1"/>
    <col min="12570" max="12800" width="9.140625" style="73"/>
    <col min="12801" max="12801" width="5.28515625" style="73" customWidth="1"/>
    <col min="12802" max="12802" width="23.85546875" style="73" customWidth="1"/>
    <col min="12803" max="12803" width="19.140625" style="73" customWidth="1"/>
    <col min="12804" max="12804" width="13.28515625" style="73" customWidth="1"/>
    <col min="12805" max="12806" width="5.7109375" style="73" customWidth="1"/>
    <col min="12807" max="12807" width="5.5703125" style="73" customWidth="1"/>
    <col min="12808" max="12813" width="5.7109375" style="73" customWidth="1"/>
    <col min="12814" max="12814" width="6" style="73" customWidth="1"/>
    <col min="12815" max="12815" width="5.85546875" style="73" customWidth="1"/>
    <col min="12816" max="12816" width="6" style="73" customWidth="1"/>
    <col min="12817" max="12818" width="5.85546875" style="73" customWidth="1"/>
    <col min="12819" max="12819" width="5.5703125" style="73" customWidth="1"/>
    <col min="12820" max="12820" width="5.85546875" style="73" customWidth="1"/>
    <col min="12821" max="12822" width="0" style="73" hidden="1" customWidth="1"/>
    <col min="12823" max="12823" width="8" style="73" customWidth="1"/>
    <col min="12824" max="12824" width="9.140625" style="73" customWidth="1"/>
    <col min="12825" max="12825" width="7.5703125" style="73" customWidth="1"/>
    <col min="12826" max="13056" width="9.140625" style="73"/>
    <col min="13057" max="13057" width="5.28515625" style="73" customWidth="1"/>
    <col min="13058" max="13058" width="23.85546875" style="73" customWidth="1"/>
    <col min="13059" max="13059" width="19.140625" style="73" customWidth="1"/>
    <col min="13060" max="13060" width="13.28515625" style="73" customWidth="1"/>
    <col min="13061" max="13062" width="5.7109375" style="73" customWidth="1"/>
    <col min="13063" max="13063" width="5.5703125" style="73" customWidth="1"/>
    <col min="13064" max="13069" width="5.7109375" style="73" customWidth="1"/>
    <col min="13070" max="13070" width="6" style="73" customWidth="1"/>
    <col min="13071" max="13071" width="5.85546875" style="73" customWidth="1"/>
    <col min="13072" max="13072" width="6" style="73" customWidth="1"/>
    <col min="13073" max="13074" width="5.85546875" style="73" customWidth="1"/>
    <col min="13075" max="13075" width="5.5703125" style="73" customWidth="1"/>
    <col min="13076" max="13076" width="5.85546875" style="73" customWidth="1"/>
    <col min="13077" max="13078" width="0" style="73" hidden="1" customWidth="1"/>
    <col min="13079" max="13079" width="8" style="73" customWidth="1"/>
    <col min="13080" max="13080" width="9.140625" style="73" customWidth="1"/>
    <col min="13081" max="13081" width="7.5703125" style="73" customWidth="1"/>
    <col min="13082" max="13312" width="9.140625" style="73"/>
    <col min="13313" max="13313" width="5.28515625" style="73" customWidth="1"/>
    <col min="13314" max="13314" width="23.85546875" style="73" customWidth="1"/>
    <col min="13315" max="13315" width="19.140625" style="73" customWidth="1"/>
    <col min="13316" max="13316" width="13.28515625" style="73" customWidth="1"/>
    <col min="13317" max="13318" width="5.7109375" style="73" customWidth="1"/>
    <col min="13319" max="13319" width="5.5703125" style="73" customWidth="1"/>
    <col min="13320" max="13325" width="5.7109375" style="73" customWidth="1"/>
    <col min="13326" max="13326" width="6" style="73" customWidth="1"/>
    <col min="13327" max="13327" width="5.85546875" style="73" customWidth="1"/>
    <col min="13328" max="13328" width="6" style="73" customWidth="1"/>
    <col min="13329" max="13330" width="5.85546875" style="73" customWidth="1"/>
    <col min="13331" max="13331" width="5.5703125" style="73" customWidth="1"/>
    <col min="13332" max="13332" width="5.85546875" style="73" customWidth="1"/>
    <col min="13333" max="13334" width="0" style="73" hidden="1" customWidth="1"/>
    <col min="13335" max="13335" width="8" style="73" customWidth="1"/>
    <col min="13336" max="13336" width="9.140625" style="73" customWidth="1"/>
    <col min="13337" max="13337" width="7.5703125" style="73" customWidth="1"/>
    <col min="13338" max="13568" width="9.140625" style="73"/>
    <col min="13569" max="13569" width="5.28515625" style="73" customWidth="1"/>
    <col min="13570" max="13570" width="23.85546875" style="73" customWidth="1"/>
    <col min="13571" max="13571" width="19.140625" style="73" customWidth="1"/>
    <col min="13572" max="13572" width="13.28515625" style="73" customWidth="1"/>
    <col min="13573" max="13574" width="5.7109375" style="73" customWidth="1"/>
    <col min="13575" max="13575" width="5.5703125" style="73" customWidth="1"/>
    <col min="13576" max="13581" width="5.7109375" style="73" customWidth="1"/>
    <col min="13582" max="13582" width="6" style="73" customWidth="1"/>
    <col min="13583" max="13583" width="5.85546875" style="73" customWidth="1"/>
    <col min="13584" max="13584" width="6" style="73" customWidth="1"/>
    <col min="13585" max="13586" width="5.85546875" style="73" customWidth="1"/>
    <col min="13587" max="13587" width="5.5703125" style="73" customWidth="1"/>
    <col min="13588" max="13588" width="5.85546875" style="73" customWidth="1"/>
    <col min="13589" max="13590" width="0" style="73" hidden="1" customWidth="1"/>
    <col min="13591" max="13591" width="8" style="73" customWidth="1"/>
    <col min="13592" max="13592" width="9.140625" style="73" customWidth="1"/>
    <col min="13593" max="13593" width="7.5703125" style="73" customWidth="1"/>
    <col min="13594" max="13824" width="9.140625" style="73"/>
    <col min="13825" max="13825" width="5.28515625" style="73" customWidth="1"/>
    <col min="13826" max="13826" width="23.85546875" style="73" customWidth="1"/>
    <col min="13827" max="13827" width="19.140625" style="73" customWidth="1"/>
    <col min="13828" max="13828" width="13.28515625" style="73" customWidth="1"/>
    <col min="13829" max="13830" width="5.7109375" style="73" customWidth="1"/>
    <col min="13831" max="13831" width="5.5703125" style="73" customWidth="1"/>
    <col min="13832" max="13837" width="5.7109375" style="73" customWidth="1"/>
    <col min="13838" max="13838" width="6" style="73" customWidth="1"/>
    <col min="13839" max="13839" width="5.85546875" style="73" customWidth="1"/>
    <col min="13840" max="13840" width="6" style="73" customWidth="1"/>
    <col min="13841" max="13842" width="5.85546875" style="73" customWidth="1"/>
    <col min="13843" max="13843" width="5.5703125" style="73" customWidth="1"/>
    <col min="13844" max="13844" width="5.85546875" style="73" customWidth="1"/>
    <col min="13845" max="13846" width="0" style="73" hidden="1" customWidth="1"/>
    <col min="13847" max="13847" width="8" style="73" customWidth="1"/>
    <col min="13848" max="13848" width="9.140625" style="73" customWidth="1"/>
    <col min="13849" max="13849" width="7.5703125" style="73" customWidth="1"/>
    <col min="13850" max="14080" width="9.140625" style="73"/>
    <col min="14081" max="14081" width="5.28515625" style="73" customWidth="1"/>
    <col min="14082" max="14082" width="23.85546875" style="73" customWidth="1"/>
    <col min="14083" max="14083" width="19.140625" style="73" customWidth="1"/>
    <col min="14084" max="14084" width="13.28515625" style="73" customWidth="1"/>
    <col min="14085" max="14086" width="5.7109375" style="73" customWidth="1"/>
    <col min="14087" max="14087" width="5.5703125" style="73" customWidth="1"/>
    <col min="14088" max="14093" width="5.7109375" style="73" customWidth="1"/>
    <col min="14094" max="14094" width="6" style="73" customWidth="1"/>
    <col min="14095" max="14095" width="5.85546875" style="73" customWidth="1"/>
    <col min="14096" max="14096" width="6" style="73" customWidth="1"/>
    <col min="14097" max="14098" width="5.85546875" style="73" customWidth="1"/>
    <col min="14099" max="14099" width="5.5703125" style="73" customWidth="1"/>
    <col min="14100" max="14100" width="5.85546875" style="73" customWidth="1"/>
    <col min="14101" max="14102" width="0" style="73" hidden="1" customWidth="1"/>
    <col min="14103" max="14103" width="8" style="73" customWidth="1"/>
    <col min="14104" max="14104" width="9.140625" style="73" customWidth="1"/>
    <col min="14105" max="14105" width="7.5703125" style="73" customWidth="1"/>
    <col min="14106" max="14336" width="9.140625" style="73"/>
    <col min="14337" max="14337" width="5.28515625" style="73" customWidth="1"/>
    <col min="14338" max="14338" width="23.85546875" style="73" customWidth="1"/>
    <col min="14339" max="14339" width="19.140625" style="73" customWidth="1"/>
    <col min="14340" max="14340" width="13.28515625" style="73" customWidth="1"/>
    <col min="14341" max="14342" width="5.7109375" style="73" customWidth="1"/>
    <col min="14343" max="14343" width="5.5703125" style="73" customWidth="1"/>
    <col min="14344" max="14349" width="5.7109375" style="73" customWidth="1"/>
    <col min="14350" max="14350" width="6" style="73" customWidth="1"/>
    <col min="14351" max="14351" width="5.85546875" style="73" customWidth="1"/>
    <col min="14352" max="14352" width="6" style="73" customWidth="1"/>
    <col min="14353" max="14354" width="5.85546875" style="73" customWidth="1"/>
    <col min="14355" max="14355" width="5.5703125" style="73" customWidth="1"/>
    <col min="14356" max="14356" width="5.85546875" style="73" customWidth="1"/>
    <col min="14357" max="14358" width="0" style="73" hidden="1" customWidth="1"/>
    <col min="14359" max="14359" width="8" style="73" customWidth="1"/>
    <col min="14360" max="14360" width="9.140625" style="73" customWidth="1"/>
    <col min="14361" max="14361" width="7.5703125" style="73" customWidth="1"/>
    <col min="14362" max="14592" width="9.140625" style="73"/>
    <col min="14593" max="14593" width="5.28515625" style="73" customWidth="1"/>
    <col min="14594" max="14594" width="23.85546875" style="73" customWidth="1"/>
    <col min="14595" max="14595" width="19.140625" style="73" customWidth="1"/>
    <col min="14596" max="14596" width="13.28515625" style="73" customWidth="1"/>
    <col min="14597" max="14598" width="5.7109375" style="73" customWidth="1"/>
    <col min="14599" max="14599" width="5.5703125" style="73" customWidth="1"/>
    <col min="14600" max="14605" width="5.7109375" style="73" customWidth="1"/>
    <col min="14606" max="14606" width="6" style="73" customWidth="1"/>
    <col min="14607" max="14607" width="5.85546875" style="73" customWidth="1"/>
    <col min="14608" max="14608" width="6" style="73" customWidth="1"/>
    <col min="14609" max="14610" width="5.85546875" style="73" customWidth="1"/>
    <col min="14611" max="14611" width="5.5703125" style="73" customWidth="1"/>
    <col min="14612" max="14612" width="5.85546875" style="73" customWidth="1"/>
    <col min="14613" max="14614" width="0" style="73" hidden="1" customWidth="1"/>
    <col min="14615" max="14615" width="8" style="73" customWidth="1"/>
    <col min="14616" max="14616" width="9.140625" style="73" customWidth="1"/>
    <col min="14617" max="14617" width="7.5703125" style="73" customWidth="1"/>
    <col min="14618" max="14848" width="9.140625" style="73"/>
    <col min="14849" max="14849" width="5.28515625" style="73" customWidth="1"/>
    <col min="14850" max="14850" width="23.85546875" style="73" customWidth="1"/>
    <col min="14851" max="14851" width="19.140625" style="73" customWidth="1"/>
    <col min="14852" max="14852" width="13.28515625" style="73" customWidth="1"/>
    <col min="14853" max="14854" width="5.7109375" style="73" customWidth="1"/>
    <col min="14855" max="14855" width="5.5703125" style="73" customWidth="1"/>
    <col min="14856" max="14861" width="5.7109375" style="73" customWidth="1"/>
    <col min="14862" max="14862" width="6" style="73" customWidth="1"/>
    <col min="14863" max="14863" width="5.85546875" style="73" customWidth="1"/>
    <col min="14864" max="14864" width="6" style="73" customWidth="1"/>
    <col min="14865" max="14866" width="5.85546875" style="73" customWidth="1"/>
    <col min="14867" max="14867" width="5.5703125" style="73" customWidth="1"/>
    <col min="14868" max="14868" width="5.85546875" style="73" customWidth="1"/>
    <col min="14869" max="14870" width="0" style="73" hidden="1" customWidth="1"/>
    <col min="14871" max="14871" width="8" style="73" customWidth="1"/>
    <col min="14872" max="14872" width="9.140625" style="73" customWidth="1"/>
    <col min="14873" max="14873" width="7.5703125" style="73" customWidth="1"/>
    <col min="14874" max="15104" width="9.140625" style="73"/>
    <col min="15105" max="15105" width="5.28515625" style="73" customWidth="1"/>
    <col min="15106" max="15106" width="23.85546875" style="73" customWidth="1"/>
    <col min="15107" max="15107" width="19.140625" style="73" customWidth="1"/>
    <col min="15108" max="15108" width="13.28515625" style="73" customWidth="1"/>
    <col min="15109" max="15110" width="5.7109375" style="73" customWidth="1"/>
    <col min="15111" max="15111" width="5.5703125" style="73" customWidth="1"/>
    <col min="15112" max="15117" width="5.7109375" style="73" customWidth="1"/>
    <col min="15118" max="15118" width="6" style="73" customWidth="1"/>
    <col min="15119" max="15119" width="5.85546875" style="73" customWidth="1"/>
    <col min="15120" max="15120" width="6" style="73" customWidth="1"/>
    <col min="15121" max="15122" width="5.85546875" style="73" customWidth="1"/>
    <col min="15123" max="15123" width="5.5703125" style="73" customWidth="1"/>
    <col min="15124" max="15124" width="5.85546875" style="73" customWidth="1"/>
    <col min="15125" max="15126" width="0" style="73" hidden="1" customWidth="1"/>
    <col min="15127" max="15127" width="8" style="73" customWidth="1"/>
    <col min="15128" max="15128" width="9.140625" style="73" customWidth="1"/>
    <col min="15129" max="15129" width="7.5703125" style="73" customWidth="1"/>
    <col min="15130" max="15360" width="9.140625" style="73"/>
    <col min="15361" max="15361" width="5.28515625" style="73" customWidth="1"/>
    <col min="15362" max="15362" width="23.85546875" style="73" customWidth="1"/>
    <col min="15363" max="15363" width="19.140625" style="73" customWidth="1"/>
    <col min="15364" max="15364" width="13.28515625" style="73" customWidth="1"/>
    <col min="15365" max="15366" width="5.7109375" style="73" customWidth="1"/>
    <col min="15367" max="15367" width="5.5703125" style="73" customWidth="1"/>
    <col min="15368" max="15373" width="5.7109375" style="73" customWidth="1"/>
    <col min="15374" max="15374" width="6" style="73" customWidth="1"/>
    <col min="15375" max="15375" width="5.85546875" style="73" customWidth="1"/>
    <col min="15376" max="15376" width="6" style="73" customWidth="1"/>
    <col min="15377" max="15378" width="5.85546875" style="73" customWidth="1"/>
    <col min="15379" max="15379" width="5.5703125" style="73" customWidth="1"/>
    <col min="15380" max="15380" width="5.85546875" style="73" customWidth="1"/>
    <col min="15381" max="15382" width="0" style="73" hidden="1" customWidth="1"/>
    <col min="15383" max="15383" width="8" style="73" customWidth="1"/>
    <col min="15384" max="15384" width="9.140625" style="73" customWidth="1"/>
    <col min="15385" max="15385" width="7.5703125" style="73" customWidth="1"/>
    <col min="15386" max="15616" width="9.140625" style="73"/>
    <col min="15617" max="15617" width="5.28515625" style="73" customWidth="1"/>
    <col min="15618" max="15618" width="23.85546875" style="73" customWidth="1"/>
    <col min="15619" max="15619" width="19.140625" style="73" customWidth="1"/>
    <col min="15620" max="15620" width="13.28515625" style="73" customWidth="1"/>
    <col min="15621" max="15622" width="5.7109375" style="73" customWidth="1"/>
    <col min="15623" max="15623" width="5.5703125" style="73" customWidth="1"/>
    <col min="15624" max="15629" width="5.7109375" style="73" customWidth="1"/>
    <col min="15630" max="15630" width="6" style="73" customWidth="1"/>
    <col min="15631" max="15631" width="5.85546875" style="73" customWidth="1"/>
    <col min="15632" max="15632" width="6" style="73" customWidth="1"/>
    <col min="15633" max="15634" width="5.85546875" style="73" customWidth="1"/>
    <col min="15635" max="15635" width="5.5703125" style="73" customWidth="1"/>
    <col min="15636" max="15636" width="5.85546875" style="73" customWidth="1"/>
    <col min="15637" max="15638" width="0" style="73" hidden="1" customWidth="1"/>
    <col min="15639" max="15639" width="8" style="73" customWidth="1"/>
    <col min="15640" max="15640" width="9.140625" style="73" customWidth="1"/>
    <col min="15641" max="15641" width="7.5703125" style="73" customWidth="1"/>
    <col min="15642" max="15872" width="9.140625" style="73"/>
    <col min="15873" max="15873" width="5.28515625" style="73" customWidth="1"/>
    <col min="15874" max="15874" width="23.85546875" style="73" customWidth="1"/>
    <col min="15875" max="15875" width="19.140625" style="73" customWidth="1"/>
    <col min="15876" max="15876" width="13.28515625" style="73" customWidth="1"/>
    <col min="15877" max="15878" width="5.7109375" style="73" customWidth="1"/>
    <col min="15879" max="15879" width="5.5703125" style="73" customWidth="1"/>
    <col min="15880" max="15885" width="5.7109375" style="73" customWidth="1"/>
    <col min="15886" max="15886" width="6" style="73" customWidth="1"/>
    <col min="15887" max="15887" width="5.85546875" style="73" customWidth="1"/>
    <col min="15888" max="15888" width="6" style="73" customWidth="1"/>
    <col min="15889" max="15890" width="5.85546875" style="73" customWidth="1"/>
    <col min="15891" max="15891" width="5.5703125" style="73" customWidth="1"/>
    <col min="15892" max="15892" width="5.85546875" style="73" customWidth="1"/>
    <col min="15893" max="15894" width="0" style="73" hidden="1" customWidth="1"/>
    <col min="15895" max="15895" width="8" style="73" customWidth="1"/>
    <col min="15896" max="15896" width="9.140625" style="73" customWidth="1"/>
    <col min="15897" max="15897" width="7.5703125" style="73" customWidth="1"/>
    <col min="15898" max="16128" width="9.140625" style="73"/>
    <col min="16129" max="16129" width="5.28515625" style="73" customWidth="1"/>
    <col min="16130" max="16130" width="23.85546875" style="73" customWidth="1"/>
    <col min="16131" max="16131" width="19.140625" style="73" customWidth="1"/>
    <col min="16132" max="16132" width="13.28515625" style="73" customWidth="1"/>
    <col min="16133" max="16134" width="5.7109375" style="73" customWidth="1"/>
    <col min="16135" max="16135" width="5.5703125" style="73" customWidth="1"/>
    <col min="16136" max="16141" width="5.7109375" style="73" customWidth="1"/>
    <col min="16142" max="16142" width="6" style="73" customWidth="1"/>
    <col min="16143" max="16143" width="5.85546875" style="73" customWidth="1"/>
    <col min="16144" max="16144" width="6" style="73" customWidth="1"/>
    <col min="16145" max="16146" width="5.85546875" style="73" customWidth="1"/>
    <col min="16147" max="16147" width="5.5703125" style="73" customWidth="1"/>
    <col min="16148" max="16148" width="5.85546875" style="73" customWidth="1"/>
    <col min="16149" max="16150" width="0" style="73" hidden="1" customWidth="1"/>
    <col min="16151" max="16151" width="8" style="73" customWidth="1"/>
    <col min="16152" max="16152" width="9.140625" style="73" customWidth="1"/>
    <col min="16153" max="16153" width="7.5703125" style="73" customWidth="1"/>
    <col min="16154" max="16384" width="9.140625" style="73"/>
  </cols>
  <sheetData>
    <row r="1" spans="1:25" ht="52.5" customHeight="1" x14ac:dyDescent="0.25">
      <c r="A1" s="1064" t="s">
        <v>1002</v>
      </c>
      <c r="B1" s="1064"/>
      <c r="C1" s="1064"/>
      <c r="D1" s="1064"/>
      <c r="E1" s="1064"/>
      <c r="F1" s="70"/>
      <c r="G1" s="70"/>
      <c r="H1" s="70"/>
      <c r="I1" s="70"/>
      <c r="J1" s="70"/>
      <c r="K1" s="70"/>
      <c r="L1" s="71"/>
      <c r="M1" s="71"/>
      <c r="N1" s="71"/>
      <c r="O1" s="71"/>
      <c r="P1" s="71"/>
      <c r="Q1" s="71"/>
      <c r="R1" s="71"/>
      <c r="S1" s="71"/>
      <c r="T1" s="71"/>
      <c r="U1" s="71"/>
      <c r="V1" s="71"/>
      <c r="W1" s="72"/>
      <c r="X1" s="72"/>
      <c r="Y1" s="72"/>
    </row>
    <row r="2" spans="1:25" ht="7.5" customHeight="1" x14ac:dyDescent="0.25">
      <c r="A2" s="485"/>
      <c r="B2" s="485"/>
      <c r="C2" s="485"/>
      <c r="D2" s="71"/>
      <c r="E2" s="72"/>
      <c r="F2" s="72"/>
      <c r="G2" s="72"/>
      <c r="H2" s="72"/>
      <c r="I2" s="72"/>
      <c r="J2" s="72"/>
      <c r="K2" s="71"/>
      <c r="L2" s="71"/>
      <c r="M2" s="71"/>
      <c r="N2" s="71"/>
      <c r="O2" s="71"/>
      <c r="P2" s="71"/>
      <c r="Q2" s="71"/>
      <c r="R2" s="71"/>
      <c r="S2" s="71"/>
      <c r="T2" s="71"/>
      <c r="U2" s="71"/>
      <c r="V2" s="71"/>
      <c r="W2" s="72"/>
      <c r="X2" s="72"/>
      <c r="Y2" s="72"/>
    </row>
    <row r="3" spans="1:25"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c r="Y3" s="1113"/>
    </row>
    <row r="4" spans="1:25"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c r="Y4" s="1066"/>
    </row>
    <row r="5" spans="1:25"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077"/>
      <c r="W5" s="1116"/>
      <c r="X5" s="1070" t="s">
        <v>3</v>
      </c>
      <c r="Y5" s="1073" t="s">
        <v>4</v>
      </c>
    </row>
    <row r="6" spans="1:25" s="74" customFormat="1" ht="36.75" customHeight="1" x14ac:dyDescent="0.25">
      <c r="A6" s="1081"/>
      <c r="B6" s="1081"/>
      <c r="C6" s="1074"/>
      <c r="D6" s="1084"/>
      <c r="E6" s="1117" t="s">
        <v>722</v>
      </c>
      <c r="F6" s="1117"/>
      <c r="G6" s="1117"/>
      <c r="H6" s="1117"/>
      <c r="I6" s="1117"/>
      <c r="J6" s="1117"/>
      <c r="K6" s="1117"/>
      <c r="L6" s="1117"/>
      <c r="M6" s="1117"/>
      <c r="N6" s="1117"/>
      <c r="O6" s="1076" t="s">
        <v>527</v>
      </c>
      <c r="P6" s="1077"/>
      <c r="Q6" s="1077"/>
      <c r="R6" s="1077"/>
      <c r="S6" s="1077"/>
      <c r="T6" s="1077"/>
      <c r="U6" s="1077"/>
      <c r="V6" s="1077"/>
      <c r="W6" s="1078" t="s">
        <v>251</v>
      </c>
      <c r="X6" s="1071"/>
      <c r="Y6" s="1074"/>
    </row>
    <row r="7" spans="1:25" s="74" customFormat="1" ht="51.95" customHeight="1" x14ac:dyDescent="0.25">
      <c r="A7" s="1082"/>
      <c r="B7" s="1082"/>
      <c r="C7" s="1075"/>
      <c r="D7" s="1085"/>
      <c r="E7" s="618" t="s">
        <v>154</v>
      </c>
      <c r="F7" s="618" t="s">
        <v>155</v>
      </c>
      <c r="G7" s="618" t="s">
        <v>64</v>
      </c>
      <c r="H7" s="618" t="s">
        <v>65</v>
      </c>
      <c r="I7" s="618" t="s">
        <v>66</v>
      </c>
      <c r="J7" s="618" t="s">
        <v>67</v>
      </c>
      <c r="K7" s="618" t="s">
        <v>68</v>
      </c>
      <c r="L7" s="618" t="s">
        <v>69</v>
      </c>
      <c r="M7" s="618" t="s">
        <v>70</v>
      </c>
      <c r="N7" s="618" t="s">
        <v>71</v>
      </c>
      <c r="O7" s="619" t="s">
        <v>290</v>
      </c>
      <c r="P7" s="619" t="s">
        <v>291</v>
      </c>
      <c r="Q7" s="619" t="s">
        <v>292</v>
      </c>
      <c r="R7" s="619" t="s">
        <v>379</v>
      </c>
      <c r="S7" s="619" t="s">
        <v>380</v>
      </c>
      <c r="T7" s="619" t="s">
        <v>381</v>
      </c>
      <c r="U7" s="488" t="s">
        <v>381</v>
      </c>
      <c r="V7" s="488" t="s">
        <v>548</v>
      </c>
      <c r="W7" s="1078"/>
      <c r="X7" s="1072"/>
      <c r="Y7" s="1075"/>
    </row>
    <row r="8" spans="1:25" s="81" customFormat="1" ht="15.95" customHeight="1" x14ac:dyDescent="0.25">
      <c r="A8" s="75" t="s">
        <v>16</v>
      </c>
      <c r="B8" s="620" t="s">
        <v>333</v>
      </c>
      <c r="C8" s="374">
        <v>11100000742</v>
      </c>
      <c r="D8" s="76">
        <v>0.9</v>
      </c>
      <c r="E8" s="621"/>
      <c r="F8" s="621"/>
      <c r="G8" s="621"/>
      <c r="H8" s="621">
        <v>0.02</v>
      </c>
      <c r="I8" s="621"/>
      <c r="J8" s="621"/>
      <c r="K8" s="621"/>
      <c r="L8" s="621">
        <v>0.02</v>
      </c>
      <c r="M8" s="621"/>
      <c r="N8" s="621"/>
      <c r="O8" s="194"/>
      <c r="P8" s="194"/>
      <c r="Q8" s="195">
        <v>0.02</v>
      </c>
      <c r="R8" s="194"/>
      <c r="S8" s="194"/>
      <c r="T8" s="194"/>
      <c r="U8" s="121"/>
      <c r="V8" s="121"/>
      <c r="W8" s="78">
        <f t="shared" ref="W8:W21" si="0">IF(SUM(E8:N8)&gt;5%,5%,SUM(E8:N8))+IF(SUM(O8:V8)&gt;5%,5%,SUM(O8:V8))</f>
        <v>0.06</v>
      </c>
      <c r="X8" s="79">
        <f t="shared" ref="X8:X21" si="1">D8+W8</f>
        <v>0.96</v>
      </c>
      <c r="Y8" s="80">
        <f>IF(95%&lt;=X8,60,IF(AND(90%&lt;=X8,X8&lt;95%),50,IF(AND(80%&lt;=X8,X8&lt;90%),40,IF(AND(75%&lt;=X8,X8&lt;80%),30,IF(AND(70%&lt;=X8,X8&lt;75%),20,IF(X8&lt;70%,0,""))))))</f>
        <v>60</v>
      </c>
    </row>
    <row r="9" spans="1:25" s="81" customFormat="1" ht="15.95" customHeight="1" x14ac:dyDescent="0.25">
      <c r="A9" s="75" t="s">
        <v>17</v>
      </c>
      <c r="B9" s="124" t="s">
        <v>334</v>
      </c>
      <c r="C9" s="374">
        <v>11100000704</v>
      </c>
      <c r="D9" s="76">
        <v>0.9</v>
      </c>
      <c r="E9" s="621"/>
      <c r="F9" s="621"/>
      <c r="G9" s="621"/>
      <c r="H9" s="621"/>
      <c r="I9" s="621"/>
      <c r="J9" s="621">
        <v>0.02</v>
      </c>
      <c r="K9" s="621"/>
      <c r="L9" s="621"/>
      <c r="M9" s="621"/>
      <c r="N9" s="621"/>
      <c r="O9" s="194">
        <v>0.02</v>
      </c>
      <c r="P9" s="194"/>
      <c r="Q9" s="195">
        <v>0.02</v>
      </c>
      <c r="R9" s="194"/>
      <c r="S9" s="194"/>
      <c r="T9" s="194"/>
      <c r="U9" s="121"/>
      <c r="V9" s="121"/>
      <c r="W9" s="78">
        <f t="shared" si="0"/>
        <v>0.06</v>
      </c>
      <c r="X9" s="79">
        <f t="shared" si="1"/>
        <v>0.96</v>
      </c>
      <c r="Y9" s="80">
        <f t="shared" ref="Y9:Y21" si="2">IF(95%&lt;=X9,60,IF(AND(90%&lt;=X9,X9&lt;95%),50,IF(AND(80%&lt;=X9,X9&lt;90%),40,IF(AND(75%&lt;=X9,X9&lt;80%),30,IF(AND(70%&lt;=X9,X9&lt;75%),20,IF(X9&lt;70%,0,""))))))</f>
        <v>60</v>
      </c>
    </row>
    <row r="10" spans="1:25" s="81" customFormat="1" ht="15.95" customHeight="1" x14ac:dyDescent="0.25">
      <c r="A10" s="75" t="s">
        <v>18</v>
      </c>
      <c r="B10" s="124" t="s">
        <v>335</v>
      </c>
      <c r="C10" s="374">
        <v>11100000751</v>
      </c>
      <c r="D10" s="76">
        <v>0.9</v>
      </c>
      <c r="E10" s="621"/>
      <c r="F10" s="621"/>
      <c r="G10" s="621"/>
      <c r="H10" s="621"/>
      <c r="I10" s="621"/>
      <c r="J10" s="621">
        <v>0.01</v>
      </c>
      <c r="K10" s="621"/>
      <c r="L10" s="621">
        <v>0.02</v>
      </c>
      <c r="M10" s="621"/>
      <c r="N10" s="621"/>
      <c r="O10" s="194">
        <v>0.02</v>
      </c>
      <c r="P10" s="194"/>
      <c r="Q10" s="195"/>
      <c r="R10" s="194"/>
      <c r="S10" s="194"/>
      <c r="T10" s="194"/>
      <c r="U10" s="121"/>
      <c r="V10" s="121"/>
      <c r="W10" s="78">
        <f t="shared" si="0"/>
        <v>0.05</v>
      </c>
      <c r="X10" s="79">
        <f t="shared" si="1"/>
        <v>0.95000000000000007</v>
      </c>
      <c r="Y10" s="80">
        <f t="shared" si="2"/>
        <v>60</v>
      </c>
    </row>
    <row r="11" spans="1:25" s="81" customFormat="1" ht="15.95" customHeight="1" x14ac:dyDescent="0.25">
      <c r="A11" s="75" t="s">
        <v>19</v>
      </c>
      <c r="B11" s="124" t="s">
        <v>336</v>
      </c>
      <c r="C11" s="374">
        <v>11100115721</v>
      </c>
      <c r="D11" s="76">
        <v>0.9</v>
      </c>
      <c r="E11" s="621"/>
      <c r="F11" s="621"/>
      <c r="G11" s="621"/>
      <c r="H11" s="621"/>
      <c r="I11" s="621"/>
      <c r="J11" s="621"/>
      <c r="K11" s="621"/>
      <c r="L11" s="621"/>
      <c r="M11" s="621"/>
      <c r="N11" s="621"/>
      <c r="O11" s="194">
        <v>0.02</v>
      </c>
      <c r="P11" s="194"/>
      <c r="Q11" s="195"/>
      <c r="R11" s="194">
        <v>0.01</v>
      </c>
      <c r="S11" s="194"/>
      <c r="T11" s="194">
        <v>0.02</v>
      </c>
      <c r="U11" s="121"/>
      <c r="V11" s="121"/>
      <c r="W11" s="78">
        <f t="shared" si="0"/>
        <v>0.05</v>
      </c>
      <c r="X11" s="79">
        <f t="shared" si="1"/>
        <v>0.95000000000000007</v>
      </c>
      <c r="Y11" s="80">
        <f t="shared" si="2"/>
        <v>60</v>
      </c>
    </row>
    <row r="12" spans="1:25" s="81" customFormat="1" ht="15.95" customHeight="1" x14ac:dyDescent="0.25">
      <c r="A12" s="75" t="s">
        <v>20</v>
      </c>
      <c r="B12" s="124" t="s">
        <v>337</v>
      </c>
      <c r="C12" s="374">
        <v>11100110014</v>
      </c>
      <c r="D12" s="76">
        <v>0.9</v>
      </c>
      <c r="E12" s="621"/>
      <c r="F12" s="621"/>
      <c r="G12" s="621"/>
      <c r="H12" s="621"/>
      <c r="I12" s="621"/>
      <c r="J12" s="621"/>
      <c r="K12" s="621"/>
      <c r="L12" s="621"/>
      <c r="M12" s="621"/>
      <c r="N12" s="621"/>
      <c r="O12" s="194">
        <v>0.02</v>
      </c>
      <c r="P12" s="194">
        <v>0.02</v>
      </c>
      <c r="Q12" s="195"/>
      <c r="R12" s="194"/>
      <c r="S12" s="194"/>
      <c r="T12" s="194">
        <v>0.02</v>
      </c>
      <c r="U12" s="121"/>
      <c r="V12" s="121"/>
      <c r="W12" s="78">
        <f t="shared" si="0"/>
        <v>0.05</v>
      </c>
      <c r="X12" s="79">
        <f t="shared" si="1"/>
        <v>0.95000000000000007</v>
      </c>
      <c r="Y12" s="80">
        <f t="shared" si="2"/>
        <v>60</v>
      </c>
    </row>
    <row r="13" spans="1:25" s="81" customFormat="1" ht="15.95" customHeight="1" x14ac:dyDescent="0.25">
      <c r="A13" s="75" t="s">
        <v>21</v>
      </c>
      <c r="B13" s="124" t="s">
        <v>340</v>
      </c>
      <c r="C13" s="374">
        <v>11100071600</v>
      </c>
      <c r="D13" s="76">
        <v>0.9</v>
      </c>
      <c r="E13" s="621">
        <v>0.02</v>
      </c>
      <c r="F13" s="621"/>
      <c r="G13" s="621"/>
      <c r="H13" s="621"/>
      <c r="I13" s="621"/>
      <c r="J13" s="621">
        <v>0.02</v>
      </c>
      <c r="K13" s="621"/>
      <c r="L13" s="621"/>
      <c r="M13" s="621"/>
      <c r="N13" s="621"/>
      <c r="O13" s="194"/>
      <c r="P13" s="194">
        <v>0.02</v>
      </c>
      <c r="Q13" s="195">
        <v>0.02</v>
      </c>
      <c r="R13" s="194">
        <v>0.01</v>
      </c>
      <c r="S13" s="194"/>
      <c r="T13" s="194"/>
      <c r="U13" s="121"/>
      <c r="V13" s="121"/>
      <c r="W13" s="78">
        <f t="shared" si="0"/>
        <v>0.09</v>
      </c>
      <c r="X13" s="79">
        <f t="shared" si="1"/>
        <v>0.99</v>
      </c>
      <c r="Y13" s="80">
        <f t="shared" si="2"/>
        <v>60</v>
      </c>
    </row>
    <row r="14" spans="1:25" s="81" customFormat="1" ht="15.95" customHeight="1" x14ac:dyDescent="0.25">
      <c r="A14" s="75" t="s">
        <v>22</v>
      </c>
      <c r="B14" s="124" t="s">
        <v>344</v>
      </c>
      <c r="C14" s="374">
        <v>11100000772</v>
      </c>
      <c r="D14" s="76">
        <v>0.9</v>
      </c>
      <c r="E14" s="621"/>
      <c r="F14" s="621"/>
      <c r="G14" s="621"/>
      <c r="H14" s="621"/>
      <c r="I14" s="621"/>
      <c r="J14" s="621"/>
      <c r="K14" s="621"/>
      <c r="L14" s="621"/>
      <c r="M14" s="621"/>
      <c r="N14" s="621"/>
      <c r="O14" s="194">
        <v>0.02</v>
      </c>
      <c r="P14" s="194"/>
      <c r="Q14" s="195"/>
      <c r="R14" s="194"/>
      <c r="S14" s="194">
        <v>0.01</v>
      </c>
      <c r="T14" s="194">
        <v>0.02</v>
      </c>
      <c r="U14" s="121"/>
      <c r="V14" s="121"/>
      <c r="W14" s="78">
        <f t="shared" si="0"/>
        <v>0.05</v>
      </c>
      <c r="X14" s="79">
        <f t="shared" si="1"/>
        <v>0.95000000000000007</v>
      </c>
      <c r="Y14" s="80">
        <f t="shared" si="2"/>
        <v>60</v>
      </c>
    </row>
    <row r="15" spans="1:25" s="81" customFormat="1" ht="15.95" customHeight="1" x14ac:dyDescent="0.25">
      <c r="A15" s="75" t="s">
        <v>23</v>
      </c>
      <c r="B15" s="124" t="s">
        <v>1004</v>
      </c>
      <c r="C15" s="374">
        <v>50700000360</v>
      </c>
      <c r="D15" s="76">
        <v>0.9</v>
      </c>
      <c r="E15" s="621"/>
      <c r="F15" s="621"/>
      <c r="G15" s="621"/>
      <c r="H15" s="621"/>
      <c r="I15" s="621"/>
      <c r="J15" s="621"/>
      <c r="K15" s="621"/>
      <c r="L15" s="621"/>
      <c r="M15" s="621"/>
      <c r="N15" s="621"/>
      <c r="O15" s="194"/>
      <c r="P15" s="194"/>
      <c r="Q15" s="195"/>
      <c r="R15" s="194"/>
      <c r="S15" s="194"/>
      <c r="T15" s="194">
        <v>0.02</v>
      </c>
      <c r="U15" s="121"/>
      <c r="V15" s="121"/>
      <c r="W15" s="78">
        <f t="shared" si="0"/>
        <v>0.02</v>
      </c>
      <c r="X15" s="79">
        <f t="shared" si="1"/>
        <v>0.92</v>
      </c>
      <c r="Y15" s="80">
        <f t="shared" si="2"/>
        <v>50</v>
      </c>
    </row>
    <row r="16" spans="1:25" s="81" customFormat="1" ht="15.95" customHeight="1" x14ac:dyDescent="0.25">
      <c r="A16" s="75" t="s">
        <v>24</v>
      </c>
      <c r="B16" s="124" t="s">
        <v>268</v>
      </c>
      <c r="C16" s="622">
        <v>50700000433</v>
      </c>
      <c r="D16" s="76">
        <v>0.9</v>
      </c>
      <c r="E16" s="621"/>
      <c r="F16" s="621"/>
      <c r="G16" s="621"/>
      <c r="H16" s="621"/>
      <c r="I16" s="621"/>
      <c r="J16" s="621"/>
      <c r="K16" s="621"/>
      <c r="L16" s="621"/>
      <c r="M16" s="621"/>
      <c r="N16" s="621"/>
      <c r="O16" s="194"/>
      <c r="P16" s="194"/>
      <c r="Q16" s="195"/>
      <c r="R16" s="194"/>
      <c r="S16" s="194"/>
      <c r="T16" s="194">
        <v>0.02</v>
      </c>
      <c r="U16" s="121"/>
      <c r="V16" s="121"/>
      <c r="W16" s="78">
        <f t="shared" si="0"/>
        <v>0.02</v>
      </c>
      <c r="X16" s="79">
        <f t="shared" si="1"/>
        <v>0.92</v>
      </c>
      <c r="Y16" s="80">
        <f t="shared" si="2"/>
        <v>50</v>
      </c>
    </row>
    <row r="17" spans="1:25" s="81" customFormat="1" ht="15.95" customHeight="1" x14ac:dyDescent="0.25">
      <c r="A17" s="75" t="s">
        <v>25</v>
      </c>
      <c r="B17" s="124" t="s">
        <v>343</v>
      </c>
      <c r="C17" s="374">
        <v>11100071602</v>
      </c>
      <c r="D17" s="76">
        <v>0.9</v>
      </c>
      <c r="E17" s="621"/>
      <c r="F17" s="621"/>
      <c r="G17" s="621"/>
      <c r="H17" s="621"/>
      <c r="I17" s="621"/>
      <c r="J17" s="621"/>
      <c r="K17" s="621"/>
      <c r="L17" s="621"/>
      <c r="M17" s="621"/>
      <c r="N17" s="621"/>
      <c r="O17" s="194"/>
      <c r="P17" s="194">
        <v>0.02</v>
      </c>
      <c r="Q17" s="195"/>
      <c r="R17" s="194">
        <v>0.01</v>
      </c>
      <c r="S17" s="194"/>
      <c r="T17" s="194">
        <v>0.02</v>
      </c>
      <c r="U17" s="121"/>
      <c r="V17" s="121"/>
      <c r="W17" s="78">
        <f t="shared" si="0"/>
        <v>0.05</v>
      </c>
      <c r="X17" s="79">
        <f t="shared" si="1"/>
        <v>0.95000000000000007</v>
      </c>
      <c r="Y17" s="80">
        <f t="shared" si="2"/>
        <v>60</v>
      </c>
    </row>
    <row r="18" spans="1:25" s="81" customFormat="1" ht="15.95" customHeight="1" x14ac:dyDescent="0.25">
      <c r="A18" s="75" t="s">
        <v>26</v>
      </c>
      <c r="B18" s="124" t="s">
        <v>345</v>
      </c>
      <c r="C18" s="374" t="s">
        <v>373</v>
      </c>
      <c r="D18" s="76">
        <v>0.9</v>
      </c>
      <c r="E18" s="621"/>
      <c r="F18" s="621"/>
      <c r="G18" s="621"/>
      <c r="H18" s="621"/>
      <c r="I18" s="621"/>
      <c r="J18" s="621"/>
      <c r="K18" s="621"/>
      <c r="L18" s="621"/>
      <c r="M18" s="621"/>
      <c r="N18" s="621"/>
      <c r="O18" s="194">
        <v>0.02</v>
      </c>
      <c r="P18" s="194"/>
      <c r="Q18" s="195"/>
      <c r="R18" s="194"/>
      <c r="S18" s="194">
        <v>0.01</v>
      </c>
      <c r="T18" s="194">
        <v>0.02</v>
      </c>
      <c r="U18" s="121"/>
      <c r="V18" s="121"/>
      <c r="W18" s="78">
        <f t="shared" si="0"/>
        <v>0.05</v>
      </c>
      <c r="X18" s="79">
        <f t="shared" si="1"/>
        <v>0.95000000000000007</v>
      </c>
      <c r="Y18" s="80">
        <f t="shared" si="2"/>
        <v>60</v>
      </c>
    </row>
    <row r="19" spans="1:25" s="81" customFormat="1" ht="15.95" customHeight="1" x14ac:dyDescent="0.25">
      <c r="A19" s="75" t="s">
        <v>27</v>
      </c>
      <c r="B19" s="124" t="s">
        <v>346</v>
      </c>
      <c r="C19" s="374" t="s">
        <v>375</v>
      </c>
      <c r="D19" s="76">
        <v>0.9</v>
      </c>
      <c r="E19" s="621"/>
      <c r="F19" s="621"/>
      <c r="G19" s="621"/>
      <c r="H19" s="621"/>
      <c r="I19" s="621"/>
      <c r="J19" s="621"/>
      <c r="K19" s="621"/>
      <c r="L19" s="621"/>
      <c r="M19" s="621"/>
      <c r="N19" s="621"/>
      <c r="O19" s="194">
        <v>0.02</v>
      </c>
      <c r="P19" s="194"/>
      <c r="Q19" s="195"/>
      <c r="R19" s="194"/>
      <c r="S19" s="194">
        <v>0.01</v>
      </c>
      <c r="T19" s="194">
        <v>0.02</v>
      </c>
      <c r="U19" s="121"/>
      <c r="V19" s="121"/>
      <c r="W19" s="78">
        <f t="shared" si="0"/>
        <v>0.05</v>
      </c>
      <c r="X19" s="79">
        <f t="shared" si="1"/>
        <v>0.95000000000000007</v>
      </c>
      <c r="Y19" s="80">
        <f t="shared" si="2"/>
        <v>60</v>
      </c>
    </row>
    <row r="20" spans="1:25" s="81" customFormat="1" ht="15.95" customHeight="1" x14ac:dyDescent="0.25">
      <c r="A20" s="75" t="s">
        <v>28</v>
      </c>
      <c r="B20" s="124" t="s">
        <v>347</v>
      </c>
      <c r="C20" s="341" t="s">
        <v>376</v>
      </c>
      <c r="D20" s="76">
        <v>0.9</v>
      </c>
      <c r="E20" s="621"/>
      <c r="F20" s="621"/>
      <c r="G20" s="621"/>
      <c r="H20" s="621"/>
      <c r="I20" s="621"/>
      <c r="J20" s="621">
        <v>0.02</v>
      </c>
      <c r="K20" s="621"/>
      <c r="L20" s="621"/>
      <c r="M20" s="621"/>
      <c r="N20" s="621"/>
      <c r="O20" s="194">
        <v>0.02</v>
      </c>
      <c r="P20" s="194">
        <v>0.02</v>
      </c>
      <c r="Q20" s="195"/>
      <c r="R20" s="194"/>
      <c r="S20" s="194">
        <v>0.01</v>
      </c>
      <c r="T20" s="194"/>
      <c r="U20" s="121"/>
      <c r="V20" s="121"/>
      <c r="W20" s="78">
        <f t="shared" si="0"/>
        <v>7.0000000000000007E-2</v>
      </c>
      <c r="X20" s="79">
        <f t="shared" si="1"/>
        <v>0.97</v>
      </c>
      <c r="Y20" s="80">
        <f t="shared" si="2"/>
        <v>60</v>
      </c>
    </row>
    <row r="21" spans="1:25" s="81" customFormat="1" ht="15.95" customHeight="1" x14ac:dyDescent="0.25">
      <c r="A21" s="75" t="s">
        <v>29</v>
      </c>
      <c r="B21" s="124" t="s">
        <v>1005</v>
      </c>
      <c r="C21" s="623"/>
      <c r="D21" s="76">
        <v>0.9</v>
      </c>
      <c r="E21" s="621"/>
      <c r="F21" s="621"/>
      <c r="G21" s="621"/>
      <c r="H21" s="621"/>
      <c r="I21" s="621"/>
      <c r="J21" s="621"/>
      <c r="K21" s="621"/>
      <c r="L21" s="621"/>
      <c r="M21" s="621"/>
      <c r="N21" s="621"/>
      <c r="O21" s="194"/>
      <c r="P21" s="194"/>
      <c r="Q21" s="195"/>
      <c r="R21" s="194"/>
      <c r="S21" s="194"/>
      <c r="T21" s="194">
        <v>0.02</v>
      </c>
      <c r="U21" s="121"/>
      <c r="V21" s="121"/>
      <c r="W21" s="78">
        <f t="shared" si="0"/>
        <v>0.02</v>
      </c>
      <c r="X21" s="79">
        <f t="shared" si="1"/>
        <v>0.92</v>
      </c>
      <c r="Y21" s="80">
        <f t="shared" si="2"/>
        <v>50</v>
      </c>
    </row>
    <row r="22" spans="1:25" ht="15.95" customHeight="1" x14ac:dyDescent="0.25">
      <c r="A22" s="1079" t="s">
        <v>530</v>
      </c>
      <c r="B22" s="1079"/>
      <c r="C22" s="1079"/>
      <c r="D22" s="1079"/>
      <c r="E22" s="1079"/>
      <c r="F22" s="1079"/>
      <c r="G22" s="1079"/>
      <c r="H22" s="1079"/>
      <c r="I22" s="1079"/>
      <c r="J22" s="1079"/>
      <c r="K22" s="1079"/>
      <c r="L22" s="1079"/>
      <c r="M22" s="1079"/>
      <c r="N22" s="1079"/>
      <c r="O22" s="1079"/>
      <c r="P22" s="1079"/>
      <c r="Q22" s="1079"/>
      <c r="R22" s="1079"/>
      <c r="S22" s="1079"/>
      <c r="T22" s="1079"/>
      <c r="U22" s="1079"/>
      <c r="V22" s="1079"/>
      <c r="W22" s="1079"/>
      <c r="X22" s="1079"/>
      <c r="Y22" s="1079"/>
    </row>
    <row r="23" spans="1:25" ht="15.95" customHeight="1" x14ac:dyDescent="0.25"/>
    <row r="24" spans="1:25" ht="15.95" customHeight="1" x14ac:dyDescent="0.3">
      <c r="A24" s="1118" t="s">
        <v>5</v>
      </c>
      <c r="B24" s="1118"/>
      <c r="C24" s="1118"/>
      <c r="D24" s="1118"/>
      <c r="E24" s="1118"/>
      <c r="F24" s="1118"/>
      <c r="G24" s="1118"/>
      <c r="H24" s="1118"/>
      <c r="I24" s="1118"/>
      <c r="J24" s="1118"/>
      <c r="K24" s="1118"/>
      <c r="L24" s="1118"/>
      <c r="M24" s="1118"/>
      <c r="N24" s="1118"/>
      <c r="O24" s="1118"/>
      <c r="P24" s="1118"/>
      <c r="Q24" s="1118"/>
      <c r="R24" s="1118"/>
      <c r="S24" s="1118"/>
      <c r="T24" s="1118"/>
      <c r="U24" s="1118"/>
      <c r="V24" s="1118"/>
      <c r="W24" s="1118"/>
      <c r="X24" s="1118"/>
      <c r="Y24" s="1118"/>
    </row>
    <row r="25" spans="1:25" ht="15.95" customHeight="1" x14ac:dyDescent="0.25"/>
    <row r="26" spans="1:25" ht="32.25" customHeight="1" x14ac:dyDescent="0.25">
      <c r="A26" s="480" t="s">
        <v>6</v>
      </c>
      <c r="B26" s="1087" t="s">
        <v>7</v>
      </c>
      <c r="C26" s="1088"/>
      <c r="D26" s="1088"/>
      <c r="E26" s="1088"/>
      <c r="F26" s="1088"/>
      <c r="G26" s="1088"/>
      <c r="H26" s="1096" t="s">
        <v>8</v>
      </c>
      <c r="I26" s="1097"/>
      <c r="J26" s="1090" t="s">
        <v>9</v>
      </c>
      <c r="K26" s="1090"/>
      <c r="L26" s="1090" t="s">
        <v>10</v>
      </c>
      <c r="M26" s="1090"/>
      <c r="N26" s="1120" t="s">
        <v>11</v>
      </c>
      <c r="O26" s="1120"/>
      <c r="P26" s="1090" t="s">
        <v>218</v>
      </c>
      <c r="Q26" s="1090"/>
      <c r="R26" s="1096" t="s">
        <v>12</v>
      </c>
      <c r="S26" s="1103"/>
      <c r="T26" s="1103"/>
      <c r="U26" s="1103"/>
      <c r="V26" s="1103"/>
      <c r="W26" s="1103"/>
      <c r="X26" s="1103"/>
      <c r="Y26" s="1097"/>
    </row>
    <row r="27" spans="1:25" ht="37.5" customHeight="1" x14ac:dyDescent="0.25">
      <c r="A27" s="4">
        <v>1</v>
      </c>
      <c r="B27" s="1106" t="s">
        <v>1006</v>
      </c>
      <c r="C27" s="1107"/>
      <c r="D27" s="1107"/>
      <c r="E27" s="1107"/>
      <c r="F27" s="1107"/>
      <c r="G27" s="1119"/>
      <c r="H27" s="1108"/>
      <c r="I27" s="1108"/>
      <c r="J27" s="1108"/>
      <c r="K27" s="1108"/>
      <c r="L27" s="1090">
        <v>1</v>
      </c>
      <c r="M27" s="1090"/>
      <c r="N27" s="1090"/>
      <c r="O27" s="1090"/>
      <c r="P27" s="1104" t="s">
        <v>1007</v>
      </c>
      <c r="Q27" s="1105"/>
      <c r="R27" s="1096" t="s">
        <v>1008</v>
      </c>
      <c r="S27" s="1103"/>
      <c r="T27" s="1103"/>
      <c r="U27" s="1103"/>
      <c r="V27" s="1103"/>
      <c r="W27" s="1103"/>
      <c r="X27" s="1103"/>
      <c r="Y27" s="1097"/>
    </row>
    <row r="28" spans="1:25" ht="43.5" customHeight="1" x14ac:dyDescent="0.25">
      <c r="A28" s="4">
        <v>2</v>
      </c>
      <c r="B28" s="1106" t="s">
        <v>1009</v>
      </c>
      <c r="C28" s="1107"/>
      <c r="D28" s="1107"/>
      <c r="E28" s="1107"/>
      <c r="F28" s="1107"/>
      <c r="G28" s="1107"/>
      <c r="H28" s="1108"/>
      <c r="I28" s="1108"/>
      <c r="J28" s="1108"/>
      <c r="K28" s="1108"/>
      <c r="L28" s="1090">
        <v>0</v>
      </c>
      <c r="M28" s="1090"/>
      <c r="N28" s="1121"/>
      <c r="O28" s="1121"/>
      <c r="P28" s="1104">
        <v>0.05</v>
      </c>
      <c r="Q28" s="1105">
        <v>0.05</v>
      </c>
      <c r="R28" s="1096"/>
      <c r="S28" s="1103"/>
      <c r="T28" s="1103"/>
      <c r="U28" s="1103"/>
      <c r="V28" s="1103"/>
      <c r="W28" s="1103"/>
      <c r="X28" s="1103"/>
      <c r="Y28" s="1097"/>
    </row>
    <row r="29" spans="1:25" ht="18.75" x14ac:dyDescent="0.25">
      <c r="A29" s="4">
        <v>3</v>
      </c>
      <c r="B29" s="1106" t="s">
        <v>1010</v>
      </c>
      <c r="C29" s="1107"/>
      <c r="D29" s="1107"/>
      <c r="E29" s="1107"/>
      <c r="F29" s="1107"/>
      <c r="G29" s="1107"/>
      <c r="H29" s="1108"/>
      <c r="I29" s="1108"/>
      <c r="J29" s="1108"/>
      <c r="K29" s="1108"/>
      <c r="L29" s="1090">
        <v>0</v>
      </c>
      <c r="M29" s="1090"/>
      <c r="N29" s="1109"/>
      <c r="O29" s="1109"/>
      <c r="P29" s="1104">
        <v>0.03</v>
      </c>
      <c r="Q29" s="1105"/>
      <c r="R29" s="1096"/>
      <c r="S29" s="1103"/>
      <c r="T29" s="1103"/>
      <c r="U29" s="1103"/>
      <c r="V29" s="1103"/>
      <c r="W29" s="1103"/>
      <c r="X29" s="1103"/>
      <c r="Y29" s="1097"/>
    </row>
    <row r="30" spans="1:25" ht="47.25" customHeight="1" x14ac:dyDescent="0.25">
      <c r="A30" s="4">
        <v>4</v>
      </c>
      <c r="B30" s="1106" t="s">
        <v>1011</v>
      </c>
      <c r="C30" s="1107"/>
      <c r="D30" s="1107"/>
      <c r="E30" s="1107"/>
      <c r="F30" s="1107"/>
      <c r="G30" s="1119"/>
      <c r="H30" s="1108"/>
      <c r="I30" s="1108"/>
      <c r="J30" s="1108"/>
      <c r="K30" s="1108"/>
      <c r="L30" s="1090">
        <v>1</v>
      </c>
      <c r="M30" s="1090"/>
      <c r="N30" s="1109"/>
      <c r="O30" s="1109"/>
      <c r="P30" s="1114" t="s">
        <v>1012</v>
      </c>
      <c r="Q30" s="1115"/>
      <c r="R30" s="1096" t="s">
        <v>1013</v>
      </c>
      <c r="S30" s="1103"/>
      <c r="T30" s="1103"/>
      <c r="U30" s="1103"/>
      <c r="V30" s="1103"/>
      <c r="W30" s="1103"/>
      <c r="X30" s="1103"/>
      <c r="Y30" s="1097"/>
    </row>
    <row r="31" spans="1:25" ht="28.5" customHeight="1" x14ac:dyDescent="0.25">
      <c r="A31" s="4">
        <v>5</v>
      </c>
      <c r="B31" s="1106" t="s">
        <v>1014</v>
      </c>
      <c r="C31" s="1107"/>
      <c r="D31" s="1107"/>
      <c r="E31" s="1107"/>
      <c r="F31" s="1107"/>
      <c r="G31" s="1107"/>
      <c r="H31" s="1108"/>
      <c r="I31" s="1108"/>
      <c r="J31" s="1108"/>
      <c r="K31" s="1108"/>
      <c r="L31" s="1090">
        <v>0</v>
      </c>
      <c r="M31" s="1090"/>
      <c r="N31" s="1109"/>
      <c r="O31" s="1109"/>
      <c r="P31" s="1114">
        <v>0.02</v>
      </c>
      <c r="Q31" s="1115"/>
      <c r="R31" s="1096"/>
      <c r="S31" s="1103"/>
      <c r="T31" s="1103"/>
      <c r="U31" s="1103"/>
      <c r="V31" s="1103"/>
      <c r="W31" s="1103"/>
      <c r="X31" s="1103"/>
      <c r="Y31" s="1097"/>
    </row>
    <row r="32" spans="1:25" ht="28.5" customHeight="1" x14ac:dyDescent="0.25">
      <c r="A32" s="4">
        <v>6</v>
      </c>
      <c r="B32" s="773" t="s">
        <v>1015</v>
      </c>
      <c r="C32" s="774"/>
      <c r="D32" s="774"/>
      <c r="E32" s="774"/>
      <c r="F32" s="774"/>
      <c r="G32" s="775"/>
      <c r="H32" s="1108"/>
      <c r="I32" s="1108"/>
      <c r="J32" s="1108"/>
      <c r="K32" s="1108"/>
      <c r="L32" s="1090">
        <v>4</v>
      </c>
      <c r="M32" s="1090"/>
      <c r="N32" s="1109"/>
      <c r="O32" s="1109"/>
      <c r="P32" s="1104" t="s">
        <v>1012</v>
      </c>
      <c r="Q32" s="1105"/>
      <c r="R32" s="1096" t="s">
        <v>1016</v>
      </c>
      <c r="S32" s="1103"/>
      <c r="T32" s="1103"/>
      <c r="U32" s="1103"/>
      <c r="V32" s="1103"/>
      <c r="W32" s="1103"/>
      <c r="X32" s="1103"/>
      <c r="Y32" s="1097"/>
    </row>
    <row r="33" spans="1:25" ht="28.5" customHeight="1" x14ac:dyDescent="0.25">
      <c r="A33" s="4">
        <v>7</v>
      </c>
      <c r="B33" s="1106" t="s">
        <v>1017</v>
      </c>
      <c r="C33" s="1107"/>
      <c r="D33" s="1107"/>
      <c r="E33" s="1107"/>
      <c r="F33" s="1107"/>
      <c r="G33" s="1107"/>
      <c r="H33" s="1108"/>
      <c r="I33" s="1108"/>
      <c r="J33" s="1108"/>
      <c r="K33" s="1108"/>
      <c r="L33" s="1090">
        <v>0</v>
      </c>
      <c r="M33" s="1090"/>
      <c r="N33" s="1109"/>
      <c r="O33" s="1109"/>
      <c r="P33" s="1104">
        <v>0.02</v>
      </c>
      <c r="Q33" s="1105"/>
      <c r="R33" s="1096"/>
      <c r="S33" s="1103"/>
      <c r="T33" s="1103"/>
      <c r="U33" s="1103"/>
      <c r="V33" s="1103"/>
      <c r="W33" s="1103"/>
      <c r="X33" s="1103"/>
      <c r="Y33" s="1097"/>
    </row>
    <row r="34" spans="1:25" ht="40.5" customHeight="1" x14ac:dyDescent="0.25">
      <c r="A34" s="4">
        <v>8</v>
      </c>
      <c r="B34" s="1106" t="s">
        <v>1018</v>
      </c>
      <c r="C34" s="1107"/>
      <c r="D34" s="1107"/>
      <c r="E34" s="1107"/>
      <c r="F34" s="1107"/>
      <c r="G34" s="1119"/>
      <c r="H34" s="1108"/>
      <c r="I34" s="1108"/>
      <c r="J34" s="1108"/>
      <c r="K34" s="1108"/>
      <c r="L34" s="1090">
        <v>2</v>
      </c>
      <c r="M34" s="1090"/>
      <c r="N34" s="1109"/>
      <c r="O34" s="1109"/>
      <c r="P34" s="1104">
        <v>0.02</v>
      </c>
      <c r="Q34" s="1105"/>
      <c r="R34" s="1096" t="s">
        <v>727</v>
      </c>
      <c r="S34" s="1103"/>
      <c r="T34" s="1103"/>
      <c r="U34" s="1103"/>
      <c r="V34" s="1103"/>
      <c r="W34" s="1103"/>
      <c r="X34" s="1103"/>
      <c r="Y34" s="1097"/>
    </row>
    <row r="35" spans="1:25" ht="28.5" customHeight="1" x14ac:dyDescent="0.25">
      <c r="A35" s="4">
        <v>9</v>
      </c>
      <c r="B35" s="1106" t="s">
        <v>1019</v>
      </c>
      <c r="C35" s="1107"/>
      <c r="D35" s="1107"/>
      <c r="E35" s="1107"/>
      <c r="F35" s="1107"/>
      <c r="G35" s="1107"/>
      <c r="H35" s="1108"/>
      <c r="I35" s="1108"/>
      <c r="J35" s="1108"/>
      <c r="K35" s="1108"/>
      <c r="L35" s="1090">
        <v>0</v>
      </c>
      <c r="M35" s="1090"/>
      <c r="N35" s="1109"/>
      <c r="O35" s="1109"/>
      <c r="P35" s="1104">
        <v>0.02</v>
      </c>
      <c r="Q35" s="1105"/>
      <c r="R35" s="1096"/>
      <c r="S35" s="1103"/>
      <c r="T35" s="1103"/>
      <c r="U35" s="1103"/>
      <c r="V35" s="1103"/>
      <c r="W35" s="1103"/>
      <c r="X35" s="1103"/>
      <c r="Y35" s="1097"/>
    </row>
    <row r="36" spans="1:25" ht="28.5" customHeight="1" x14ac:dyDescent="0.25">
      <c r="A36" s="4">
        <v>10</v>
      </c>
      <c r="B36" s="1106" t="s">
        <v>1020</v>
      </c>
      <c r="C36" s="1107"/>
      <c r="D36" s="1107"/>
      <c r="E36" s="1107"/>
      <c r="F36" s="1107"/>
      <c r="G36" s="1107"/>
      <c r="H36" s="1108"/>
      <c r="I36" s="1108"/>
      <c r="J36" s="1108"/>
      <c r="K36" s="1108"/>
      <c r="L36" s="1090">
        <v>0</v>
      </c>
      <c r="M36" s="1090"/>
      <c r="N36" s="1109"/>
      <c r="O36" s="1109"/>
      <c r="P36" s="1104">
        <v>0.01</v>
      </c>
      <c r="Q36" s="1105"/>
      <c r="R36" s="1096"/>
      <c r="S36" s="1103"/>
      <c r="T36" s="1103"/>
      <c r="U36" s="1103"/>
      <c r="V36" s="1103"/>
      <c r="W36" s="1103"/>
      <c r="X36" s="1103"/>
      <c r="Y36" s="1097"/>
    </row>
    <row r="37" spans="1:25" ht="69.75" customHeight="1" x14ac:dyDescent="0.25">
      <c r="A37" s="4">
        <v>11</v>
      </c>
      <c r="B37" s="1122" t="s">
        <v>1021</v>
      </c>
      <c r="C37" s="1123"/>
      <c r="D37" s="1123"/>
      <c r="E37" s="1123"/>
      <c r="F37" s="1123"/>
      <c r="G37" s="1124"/>
      <c r="H37" s="1108"/>
      <c r="I37" s="1108"/>
      <c r="J37" s="1108"/>
      <c r="K37" s="1108" t="s">
        <v>724</v>
      </c>
      <c r="L37" s="627">
        <v>8</v>
      </c>
      <c r="M37" s="628" t="s">
        <v>725</v>
      </c>
      <c r="N37" s="1109"/>
      <c r="O37" s="1109">
        <v>18</v>
      </c>
      <c r="P37" s="629">
        <v>0.02</v>
      </c>
      <c r="Q37" s="630"/>
      <c r="R37" s="1096" t="s">
        <v>1022</v>
      </c>
      <c r="S37" s="1103"/>
      <c r="T37" s="1103"/>
      <c r="U37" s="1103"/>
      <c r="V37" s="1103"/>
      <c r="W37" s="1103"/>
      <c r="X37" s="1103"/>
      <c r="Y37" s="1097"/>
    </row>
    <row r="38" spans="1:25" ht="69.75" customHeight="1" x14ac:dyDescent="0.25">
      <c r="A38" s="4">
        <v>12</v>
      </c>
      <c r="B38" s="1122" t="s">
        <v>1023</v>
      </c>
      <c r="C38" s="1123"/>
      <c r="D38" s="1123"/>
      <c r="E38" s="1123"/>
      <c r="F38" s="1123"/>
      <c r="G38" s="1124"/>
      <c r="H38" s="1108"/>
      <c r="I38" s="1108"/>
      <c r="J38" s="1108"/>
      <c r="K38" s="1108"/>
      <c r="L38" s="627">
        <v>4</v>
      </c>
      <c r="M38" s="628"/>
      <c r="N38" s="1109"/>
      <c r="O38" s="1109">
        <v>2</v>
      </c>
      <c r="P38" s="629">
        <v>0.02</v>
      </c>
      <c r="Q38" s="630"/>
      <c r="R38" s="1096" t="s">
        <v>1024</v>
      </c>
      <c r="S38" s="1103"/>
      <c r="T38" s="1103"/>
      <c r="U38" s="1103"/>
      <c r="V38" s="1103"/>
      <c r="W38" s="1103"/>
      <c r="X38" s="1103"/>
      <c r="Y38" s="1097"/>
    </row>
    <row r="39" spans="1:25" ht="69.75" customHeight="1" x14ac:dyDescent="0.25">
      <c r="A39" s="4">
        <v>13</v>
      </c>
      <c r="B39" s="1122" t="s">
        <v>1025</v>
      </c>
      <c r="C39" s="1123"/>
      <c r="D39" s="1123"/>
      <c r="E39" s="1123"/>
      <c r="F39" s="1123"/>
      <c r="G39" s="1124"/>
      <c r="H39" s="1108"/>
      <c r="I39" s="1108"/>
      <c r="J39" s="1108"/>
      <c r="K39" s="1108"/>
      <c r="L39" s="627">
        <v>3</v>
      </c>
      <c r="M39" s="628"/>
      <c r="N39" s="1109"/>
      <c r="O39" s="1109">
        <v>13</v>
      </c>
      <c r="P39" s="629">
        <v>0.02</v>
      </c>
      <c r="Q39" s="630"/>
      <c r="R39" s="1096" t="s">
        <v>1026</v>
      </c>
      <c r="S39" s="1103"/>
      <c r="T39" s="1103"/>
      <c r="U39" s="1103"/>
      <c r="V39" s="1103"/>
      <c r="W39" s="1103"/>
      <c r="X39" s="1103"/>
      <c r="Y39" s="1097"/>
    </row>
    <row r="40" spans="1:25" ht="40.5" customHeight="1" x14ac:dyDescent="0.25">
      <c r="A40" s="4">
        <v>14</v>
      </c>
      <c r="B40" s="1122" t="s">
        <v>1027</v>
      </c>
      <c r="C40" s="1123"/>
      <c r="D40" s="1123"/>
      <c r="E40" s="1123"/>
      <c r="F40" s="1123"/>
      <c r="G40" s="1124"/>
      <c r="H40" s="1108"/>
      <c r="I40" s="1108"/>
      <c r="J40" s="1108"/>
      <c r="K40" s="1108"/>
      <c r="L40" s="627">
        <v>3</v>
      </c>
      <c r="M40" s="628"/>
      <c r="N40" s="1109"/>
      <c r="O40" s="1109">
        <v>13</v>
      </c>
      <c r="P40" s="629">
        <v>0.01</v>
      </c>
      <c r="Q40" s="630"/>
      <c r="R40" s="1096" t="s">
        <v>1028</v>
      </c>
      <c r="S40" s="1103"/>
      <c r="T40" s="1103"/>
      <c r="U40" s="1103"/>
      <c r="V40" s="1103"/>
      <c r="W40" s="1103"/>
      <c r="X40" s="1103"/>
      <c r="Y40" s="1097"/>
    </row>
    <row r="41" spans="1:25" ht="40.5" customHeight="1" x14ac:dyDescent="0.25">
      <c r="A41" s="4">
        <v>15</v>
      </c>
      <c r="B41" s="1122" t="s">
        <v>1029</v>
      </c>
      <c r="C41" s="1123"/>
      <c r="D41" s="1123"/>
      <c r="E41" s="1123"/>
      <c r="F41" s="1123"/>
      <c r="G41" s="1124"/>
      <c r="H41" s="1108"/>
      <c r="I41" s="1108"/>
      <c r="J41" s="1108"/>
      <c r="K41" s="1108"/>
      <c r="L41" s="627">
        <v>3</v>
      </c>
      <c r="M41" s="628"/>
      <c r="N41" s="1109"/>
      <c r="O41" s="1109">
        <v>4</v>
      </c>
      <c r="P41" s="629">
        <v>0.01</v>
      </c>
      <c r="Q41" s="630"/>
      <c r="R41" s="1096" t="s">
        <v>1030</v>
      </c>
      <c r="S41" s="1103"/>
      <c r="T41" s="1103"/>
      <c r="U41" s="1103"/>
      <c r="V41" s="1103"/>
      <c r="W41" s="1103"/>
      <c r="X41" s="1103"/>
      <c r="Y41" s="1097"/>
    </row>
    <row r="42" spans="1:25" ht="42" customHeight="1" x14ac:dyDescent="0.25">
      <c r="A42" s="4">
        <v>16</v>
      </c>
      <c r="B42" s="1110" t="s">
        <v>1031</v>
      </c>
      <c r="C42" s="1111"/>
      <c r="D42" s="1111"/>
      <c r="E42" s="1111"/>
      <c r="F42" s="1111"/>
      <c r="G42" s="1112"/>
      <c r="H42" s="1108"/>
      <c r="I42" s="1108"/>
      <c r="J42" s="1108"/>
      <c r="K42" s="1108"/>
      <c r="L42" s="627">
        <v>8</v>
      </c>
      <c r="M42" s="628"/>
      <c r="N42" s="1109"/>
      <c r="O42" s="1109">
        <v>4</v>
      </c>
      <c r="P42" s="629">
        <v>0.02</v>
      </c>
      <c r="Q42" s="630"/>
      <c r="R42" s="1096" t="s">
        <v>1032</v>
      </c>
      <c r="S42" s="1103"/>
      <c r="T42" s="1103"/>
      <c r="U42" s="1103"/>
      <c r="V42" s="1103"/>
      <c r="W42" s="1103"/>
      <c r="X42" s="1103"/>
      <c r="Y42" s="1097"/>
    </row>
    <row r="43" spans="1:25" ht="18" customHeight="1" x14ac:dyDescent="0.25">
      <c r="A43" s="21"/>
      <c r="B43" s="624"/>
      <c r="C43" s="624"/>
      <c r="D43" s="624"/>
      <c r="E43" s="624"/>
      <c r="F43" s="624"/>
      <c r="G43" s="624"/>
      <c r="H43" s="625"/>
      <c r="I43" s="625"/>
      <c r="J43" s="625"/>
      <c r="K43" s="625"/>
      <c r="L43" s="429"/>
      <c r="M43" s="429"/>
      <c r="N43" s="429"/>
      <c r="O43" s="429"/>
      <c r="P43" s="626"/>
      <c r="Q43" s="626"/>
      <c r="R43" s="425"/>
      <c r="S43" s="425"/>
      <c r="T43" s="425"/>
      <c r="U43" s="425"/>
      <c r="V43" s="425"/>
      <c r="W43" s="425"/>
      <c r="X43" s="425"/>
      <c r="Y43" s="425"/>
    </row>
    <row r="44" spans="1:25" ht="15.75" x14ac:dyDescent="0.25">
      <c r="L44" s="1102" t="s">
        <v>1033</v>
      </c>
      <c r="M44" s="1102"/>
      <c r="N44" s="1102"/>
      <c r="O44" s="1102"/>
      <c r="P44" s="1102"/>
      <c r="Q44" s="1102"/>
      <c r="R44" s="1102"/>
      <c r="S44" s="1102"/>
      <c r="T44" s="1102"/>
      <c r="U44" s="1102"/>
      <c r="V44" s="1102"/>
      <c r="W44" s="1102"/>
      <c r="X44" s="1102"/>
      <c r="Y44" s="1102"/>
    </row>
    <row r="45" spans="1:25" ht="15.75" x14ac:dyDescent="0.25">
      <c r="L45" s="1101" t="s">
        <v>14</v>
      </c>
      <c r="M45" s="1101"/>
      <c r="N45" s="1101"/>
      <c r="O45" s="1101"/>
      <c r="P45" s="1101"/>
      <c r="Q45" s="1101"/>
      <c r="R45" s="1101"/>
      <c r="S45" s="1101"/>
      <c r="T45" s="1101"/>
      <c r="U45" s="1101"/>
      <c r="V45" s="1101"/>
      <c r="W45" s="1101"/>
      <c r="X45" s="1101"/>
      <c r="Y45" s="1101"/>
    </row>
  </sheetData>
  <mergeCells count="123">
    <mergeCell ref="P33:Q33"/>
    <mergeCell ref="L45:Y45"/>
    <mergeCell ref="N42:O42"/>
    <mergeCell ref="L44:Y44"/>
    <mergeCell ref="N41:O41"/>
    <mergeCell ref="B38:G38"/>
    <mergeCell ref="H38:I38"/>
    <mergeCell ref="J38:K38"/>
    <mergeCell ref="N38:O38"/>
    <mergeCell ref="H37:I37"/>
    <mergeCell ref="J37:K37"/>
    <mergeCell ref="N37:O37"/>
    <mergeCell ref="B37:G37"/>
    <mergeCell ref="B39:G39"/>
    <mergeCell ref="H39:I39"/>
    <mergeCell ref="J39:K39"/>
    <mergeCell ref="N39:O39"/>
    <mergeCell ref="B40:G40"/>
    <mergeCell ref="H40:I40"/>
    <mergeCell ref="J40:K40"/>
    <mergeCell ref="N40:O40"/>
    <mergeCell ref="B41:G41"/>
    <mergeCell ref="H41:I41"/>
    <mergeCell ref="J41:K41"/>
    <mergeCell ref="P29:Q29"/>
    <mergeCell ref="R29:Y29"/>
    <mergeCell ref="B30:G30"/>
    <mergeCell ref="H30:I30"/>
    <mergeCell ref="J30:K30"/>
    <mergeCell ref="L30:M30"/>
    <mergeCell ref="N30:O30"/>
    <mergeCell ref="P30:Q30"/>
    <mergeCell ref="R30:Y30"/>
    <mergeCell ref="B29:G29"/>
    <mergeCell ref="H29:I29"/>
    <mergeCell ref="J29:K29"/>
    <mergeCell ref="L29:M29"/>
    <mergeCell ref="N29:O29"/>
    <mergeCell ref="J26:K26"/>
    <mergeCell ref="L26:M26"/>
    <mergeCell ref="N26:O26"/>
    <mergeCell ref="P26:Q26"/>
    <mergeCell ref="R26:Y26"/>
    <mergeCell ref="P27:Q27"/>
    <mergeCell ref="R27:Y27"/>
    <mergeCell ref="B28:G28"/>
    <mergeCell ref="H28:I28"/>
    <mergeCell ref="J28:K28"/>
    <mergeCell ref="L28:M28"/>
    <mergeCell ref="N28:O28"/>
    <mergeCell ref="P28:Q28"/>
    <mergeCell ref="R28:Y28"/>
    <mergeCell ref="B27:G27"/>
    <mergeCell ref="H27:I27"/>
    <mergeCell ref="J27:K27"/>
    <mergeCell ref="L27:M27"/>
    <mergeCell ref="N27:O27"/>
    <mergeCell ref="H32:I32"/>
    <mergeCell ref="J32:K32"/>
    <mergeCell ref="L32:M32"/>
    <mergeCell ref="N32:O32"/>
    <mergeCell ref="P32:Q32"/>
    <mergeCell ref="R32:Y32"/>
    <mergeCell ref="B33:G33"/>
    <mergeCell ref="B35:G35"/>
    <mergeCell ref="H35:I35"/>
    <mergeCell ref="J35:K35"/>
    <mergeCell ref="L35:M35"/>
    <mergeCell ref="N35:O35"/>
    <mergeCell ref="R33:Y33"/>
    <mergeCell ref="B34:G34"/>
    <mergeCell ref="H34:I34"/>
    <mergeCell ref="J34:K34"/>
    <mergeCell ref="L34:M34"/>
    <mergeCell ref="N34:O34"/>
    <mergeCell ref="P34:Q34"/>
    <mergeCell ref="R34:Y34"/>
    <mergeCell ref="H33:I33"/>
    <mergeCell ref="J33:K33"/>
    <mergeCell ref="L33:M33"/>
    <mergeCell ref="N33:O33"/>
    <mergeCell ref="A1:E1"/>
    <mergeCell ref="B5:B7"/>
    <mergeCell ref="C5:C7"/>
    <mergeCell ref="A5:A7"/>
    <mergeCell ref="A3:Y3"/>
    <mergeCell ref="B31:G31"/>
    <mergeCell ref="H31:I31"/>
    <mergeCell ref="J31:K31"/>
    <mergeCell ref="L31:M31"/>
    <mergeCell ref="N31:O31"/>
    <mergeCell ref="P31:Q31"/>
    <mergeCell ref="R31:Y31"/>
    <mergeCell ref="A4:Y4"/>
    <mergeCell ref="E5:W5"/>
    <mergeCell ref="X5:X7"/>
    <mergeCell ref="Y5:Y7"/>
    <mergeCell ref="E6:N6"/>
    <mergeCell ref="O6:V6"/>
    <mergeCell ref="W6:W7"/>
    <mergeCell ref="D5:D7"/>
    <mergeCell ref="A22:Y22"/>
    <mergeCell ref="A24:Y24"/>
    <mergeCell ref="B26:G26"/>
    <mergeCell ref="H26:I26"/>
    <mergeCell ref="R38:Y38"/>
    <mergeCell ref="R39:Y39"/>
    <mergeCell ref="R40:Y40"/>
    <mergeCell ref="R41:Y41"/>
    <mergeCell ref="R42:Y42"/>
    <mergeCell ref="P35:Q35"/>
    <mergeCell ref="R35:Y35"/>
    <mergeCell ref="B36:G36"/>
    <mergeCell ref="H36:I36"/>
    <mergeCell ref="J36:K36"/>
    <mergeCell ref="L36:M36"/>
    <mergeCell ref="N36:O36"/>
    <mergeCell ref="P36:Q36"/>
    <mergeCell ref="R36:Y36"/>
    <mergeCell ref="B42:G42"/>
    <mergeCell ref="H42:I42"/>
    <mergeCell ref="J42:K42"/>
    <mergeCell ref="R37:Y37"/>
  </mergeCells>
  <printOptions horizontalCentered="1"/>
  <pageMargins left="0.7" right="0.7" top="0.75" bottom="0.75" header="0.3" footer="0.3"/>
  <pageSetup paperSize="9" orientation="landscape"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27"/>
  <sheetViews>
    <sheetView topLeftCell="A7" zoomScale="85" zoomScaleNormal="85" workbookViewId="0">
      <selection activeCell="K13" sqref="K13"/>
    </sheetView>
  </sheetViews>
  <sheetFormatPr defaultRowHeight="15" x14ac:dyDescent="0.25"/>
  <cols>
    <col min="1" max="1" width="5.28515625" style="73" customWidth="1"/>
    <col min="2" max="2" width="21" style="73" customWidth="1"/>
    <col min="3" max="3" width="19.42578125" style="73" customWidth="1"/>
    <col min="4" max="4" width="13.28515625" style="74" customWidth="1"/>
    <col min="5" max="8" width="7.42578125" style="73" customWidth="1"/>
    <col min="9" max="9" width="7.85546875" style="487" customWidth="1"/>
    <col min="10" max="10" width="7.7109375" style="487" customWidth="1"/>
    <col min="11" max="11" width="8.42578125" style="487" customWidth="1"/>
    <col min="12" max="12" width="8" style="487" customWidth="1"/>
    <col min="13" max="13" width="8" style="73" customWidth="1"/>
    <col min="14" max="14" width="9.140625" style="73" customWidth="1"/>
    <col min="15" max="15" width="8.7109375" style="73" customWidth="1"/>
    <col min="16" max="256" width="9.140625" style="73"/>
    <col min="257" max="257" width="5.28515625" style="73" customWidth="1"/>
    <col min="258" max="258" width="21" style="73" customWidth="1"/>
    <col min="259" max="259" width="19.42578125" style="73" customWidth="1"/>
    <col min="260" max="260" width="13.28515625" style="73" customWidth="1"/>
    <col min="261" max="264" width="7.42578125" style="73" customWidth="1"/>
    <col min="265" max="265" width="7.85546875" style="73" customWidth="1"/>
    <col min="266" max="266" width="7.7109375" style="73" customWidth="1"/>
    <col min="267" max="267" width="8.42578125" style="73" customWidth="1"/>
    <col min="268" max="269" width="8" style="73" customWidth="1"/>
    <col min="270" max="270" width="9.140625" style="73" customWidth="1"/>
    <col min="271" max="271" width="8.7109375" style="73" customWidth="1"/>
    <col min="272" max="512" width="9.140625" style="73"/>
    <col min="513" max="513" width="5.28515625" style="73" customWidth="1"/>
    <col min="514" max="514" width="21" style="73" customWidth="1"/>
    <col min="515" max="515" width="19.42578125" style="73" customWidth="1"/>
    <col min="516" max="516" width="13.28515625" style="73" customWidth="1"/>
    <col min="517" max="520" width="7.42578125" style="73" customWidth="1"/>
    <col min="521" max="521" width="7.85546875" style="73" customWidth="1"/>
    <col min="522" max="522" width="7.7109375" style="73" customWidth="1"/>
    <col min="523" max="523" width="8.42578125" style="73" customWidth="1"/>
    <col min="524" max="525" width="8" style="73" customWidth="1"/>
    <col min="526" max="526" width="9.140625" style="73" customWidth="1"/>
    <col min="527" max="527" width="8.7109375" style="73" customWidth="1"/>
    <col min="528" max="768" width="9.140625" style="73"/>
    <col min="769" max="769" width="5.28515625" style="73" customWidth="1"/>
    <col min="770" max="770" width="21" style="73" customWidth="1"/>
    <col min="771" max="771" width="19.42578125" style="73" customWidth="1"/>
    <col min="772" max="772" width="13.28515625" style="73" customWidth="1"/>
    <col min="773" max="776" width="7.42578125" style="73" customWidth="1"/>
    <col min="777" max="777" width="7.85546875" style="73" customWidth="1"/>
    <col min="778" max="778" width="7.7109375" style="73" customWidth="1"/>
    <col min="779" max="779" width="8.42578125" style="73" customWidth="1"/>
    <col min="780" max="781" width="8" style="73" customWidth="1"/>
    <col min="782" max="782" width="9.140625" style="73" customWidth="1"/>
    <col min="783" max="783" width="8.7109375" style="73" customWidth="1"/>
    <col min="784" max="1024" width="9.140625" style="73"/>
    <col min="1025" max="1025" width="5.28515625" style="73" customWidth="1"/>
    <col min="1026" max="1026" width="21" style="73" customWidth="1"/>
    <col min="1027" max="1027" width="19.42578125" style="73" customWidth="1"/>
    <col min="1028" max="1028" width="13.28515625" style="73" customWidth="1"/>
    <col min="1029" max="1032" width="7.42578125" style="73" customWidth="1"/>
    <col min="1033" max="1033" width="7.85546875" style="73" customWidth="1"/>
    <col min="1034" max="1034" width="7.7109375" style="73" customWidth="1"/>
    <col min="1035" max="1035" width="8.42578125" style="73" customWidth="1"/>
    <col min="1036" max="1037" width="8" style="73" customWidth="1"/>
    <col min="1038" max="1038" width="9.140625" style="73" customWidth="1"/>
    <col min="1039" max="1039" width="8.7109375" style="73" customWidth="1"/>
    <col min="1040" max="1280" width="9.140625" style="73"/>
    <col min="1281" max="1281" width="5.28515625" style="73" customWidth="1"/>
    <col min="1282" max="1282" width="21" style="73" customWidth="1"/>
    <col min="1283" max="1283" width="19.42578125" style="73" customWidth="1"/>
    <col min="1284" max="1284" width="13.28515625" style="73" customWidth="1"/>
    <col min="1285" max="1288" width="7.42578125" style="73" customWidth="1"/>
    <col min="1289" max="1289" width="7.85546875" style="73" customWidth="1"/>
    <col min="1290" max="1290" width="7.7109375" style="73" customWidth="1"/>
    <col min="1291" max="1291" width="8.42578125" style="73" customWidth="1"/>
    <col min="1292" max="1293" width="8" style="73" customWidth="1"/>
    <col min="1294" max="1294" width="9.140625" style="73" customWidth="1"/>
    <col min="1295" max="1295" width="8.7109375" style="73" customWidth="1"/>
    <col min="1296" max="1536" width="9.140625" style="73"/>
    <col min="1537" max="1537" width="5.28515625" style="73" customWidth="1"/>
    <col min="1538" max="1538" width="21" style="73" customWidth="1"/>
    <col min="1539" max="1539" width="19.42578125" style="73" customWidth="1"/>
    <col min="1540" max="1540" width="13.28515625" style="73" customWidth="1"/>
    <col min="1541" max="1544" width="7.42578125" style="73" customWidth="1"/>
    <col min="1545" max="1545" width="7.85546875" style="73" customWidth="1"/>
    <col min="1546" max="1546" width="7.7109375" style="73" customWidth="1"/>
    <col min="1547" max="1547" width="8.42578125" style="73" customWidth="1"/>
    <col min="1548" max="1549" width="8" style="73" customWidth="1"/>
    <col min="1550" max="1550" width="9.140625" style="73" customWidth="1"/>
    <col min="1551" max="1551" width="8.7109375" style="73" customWidth="1"/>
    <col min="1552" max="1792" width="9.140625" style="73"/>
    <col min="1793" max="1793" width="5.28515625" style="73" customWidth="1"/>
    <col min="1794" max="1794" width="21" style="73" customWidth="1"/>
    <col min="1795" max="1795" width="19.42578125" style="73" customWidth="1"/>
    <col min="1796" max="1796" width="13.28515625" style="73" customWidth="1"/>
    <col min="1797" max="1800" width="7.42578125" style="73" customWidth="1"/>
    <col min="1801" max="1801" width="7.85546875" style="73" customWidth="1"/>
    <col min="1802" max="1802" width="7.7109375" style="73" customWidth="1"/>
    <col min="1803" max="1803" width="8.42578125" style="73" customWidth="1"/>
    <col min="1804" max="1805" width="8" style="73" customWidth="1"/>
    <col min="1806" max="1806" width="9.140625" style="73" customWidth="1"/>
    <col min="1807" max="1807" width="8.7109375" style="73" customWidth="1"/>
    <col min="1808" max="2048" width="9.140625" style="73"/>
    <col min="2049" max="2049" width="5.28515625" style="73" customWidth="1"/>
    <col min="2050" max="2050" width="21" style="73" customWidth="1"/>
    <col min="2051" max="2051" width="19.42578125" style="73" customWidth="1"/>
    <col min="2052" max="2052" width="13.28515625" style="73" customWidth="1"/>
    <col min="2053" max="2056" width="7.42578125" style="73" customWidth="1"/>
    <col min="2057" max="2057" width="7.85546875" style="73" customWidth="1"/>
    <col min="2058" max="2058" width="7.7109375" style="73" customWidth="1"/>
    <col min="2059" max="2059" width="8.42578125" style="73" customWidth="1"/>
    <col min="2060" max="2061" width="8" style="73" customWidth="1"/>
    <col min="2062" max="2062" width="9.140625" style="73" customWidth="1"/>
    <col min="2063" max="2063" width="8.7109375" style="73" customWidth="1"/>
    <col min="2064" max="2304" width="9.140625" style="73"/>
    <col min="2305" max="2305" width="5.28515625" style="73" customWidth="1"/>
    <col min="2306" max="2306" width="21" style="73" customWidth="1"/>
    <col min="2307" max="2307" width="19.42578125" style="73" customWidth="1"/>
    <col min="2308" max="2308" width="13.28515625" style="73" customWidth="1"/>
    <col min="2309" max="2312" width="7.42578125" style="73" customWidth="1"/>
    <col min="2313" max="2313" width="7.85546875" style="73" customWidth="1"/>
    <col min="2314" max="2314" width="7.7109375" style="73" customWidth="1"/>
    <col min="2315" max="2315" width="8.42578125" style="73" customWidth="1"/>
    <col min="2316" max="2317" width="8" style="73" customWidth="1"/>
    <col min="2318" max="2318" width="9.140625" style="73" customWidth="1"/>
    <col min="2319" max="2319" width="8.7109375" style="73" customWidth="1"/>
    <col min="2320" max="2560" width="9.140625" style="73"/>
    <col min="2561" max="2561" width="5.28515625" style="73" customWidth="1"/>
    <col min="2562" max="2562" width="21" style="73" customWidth="1"/>
    <col min="2563" max="2563" width="19.42578125" style="73" customWidth="1"/>
    <col min="2564" max="2564" width="13.28515625" style="73" customWidth="1"/>
    <col min="2565" max="2568" width="7.42578125" style="73" customWidth="1"/>
    <col min="2569" max="2569" width="7.85546875" style="73" customWidth="1"/>
    <col min="2570" max="2570" width="7.7109375" style="73" customWidth="1"/>
    <col min="2571" max="2571" width="8.42578125" style="73" customWidth="1"/>
    <col min="2572" max="2573" width="8" style="73" customWidth="1"/>
    <col min="2574" max="2574" width="9.140625" style="73" customWidth="1"/>
    <col min="2575" max="2575" width="8.7109375" style="73" customWidth="1"/>
    <col min="2576" max="2816" width="9.140625" style="73"/>
    <col min="2817" max="2817" width="5.28515625" style="73" customWidth="1"/>
    <col min="2818" max="2818" width="21" style="73" customWidth="1"/>
    <col min="2819" max="2819" width="19.42578125" style="73" customWidth="1"/>
    <col min="2820" max="2820" width="13.28515625" style="73" customWidth="1"/>
    <col min="2821" max="2824" width="7.42578125" style="73" customWidth="1"/>
    <col min="2825" max="2825" width="7.85546875" style="73" customWidth="1"/>
    <col min="2826" max="2826" width="7.7109375" style="73" customWidth="1"/>
    <col min="2827" max="2827" width="8.42578125" style="73" customWidth="1"/>
    <col min="2828" max="2829" width="8" style="73" customWidth="1"/>
    <col min="2830" max="2830" width="9.140625" style="73" customWidth="1"/>
    <col min="2831" max="2831" width="8.7109375" style="73" customWidth="1"/>
    <col min="2832" max="3072" width="9.140625" style="73"/>
    <col min="3073" max="3073" width="5.28515625" style="73" customWidth="1"/>
    <col min="3074" max="3074" width="21" style="73" customWidth="1"/>
    <col min="3075" max="3075" width="19.42578125" style="73" customWidth="1"/>
    <col min="3076" max="3076" width="13.28515625" style="73" customWidth="1"/>
    <col min="3077" max="3080" width="7.42578125" style="73" customWidth="1"/>
    <col min="3081" max="3081" width="7.85546875" style="73" customWidth="1"/>
    <col min="3082" max="3082" width="7.7109375" style="73" customWidth="1"/>
    <col min="3083" max="3083" width="8.42578125" style="73" customWidth="1"/>
    <col min="3084" max="3085" width="8" style="73" customWidth="1"/>
    <col min="3086" max="3086" width="9.140625" style="73" customWidth="1"/>
    <col min="3087" max="3087" width="8.7109375" style="73" customWidth="1"/>
    <col min="3088" max="3328" width="9.140625" style="73"/>
    <col min="3329" max="3329" width="5.28515625" style="73" customWidth="1"/>
    <col min="3330" max="3330" width="21" style="73" customWidth="1"/>
    <col min="3331" max="3331" width="19.42578125" style="73" customWidth="1"/>
    <col min="3332" max="3332" width="13.28515625" style="73" customWidth="1"/>
    <col min="3333" max="3336" width="7.42578125" style="73" customWidth="1"/>
    <col min="3337" max="3337" width="7.85546875" style="73" customWidth="1"/>
    <col min="3338" max="3338" width="7.7109375" style="73" customWidth="1"/>
    <col min="3339" max="3339" width="8.42578125" style="73" customWidth="1"/>
    <col min="3340" max="3341" width="8" style="73" customWidth="1"/>
    <col min="3342" max="3342" width="9.140625" style="73" customWidth="1"/>
    <col min="3343" max="3343" width="8.7109375" style="73" customWidth="1"/>
    <col min="3344" max="3584" width="9.140625" style="73"/>
    <col min="3585" max="3585" width="5.28515625" style="73" customWidth="1"/>
    <col min="3586" max="3586" width="21" style="73" customWidth="1"/>
    <col min="3587" max="3587" width="19.42578125" style="73" customWidth="1"/>
    <col min="3588" max="3588" width="13.28515625" style="73" customWidth="1"/>
    <col min="3589" max="3592" width="7.42578125" style="73" customWidth="1"/>
    <col min="3593" max="3593" width="7.85546875" style="73" customWidth="1"/>
    <col min="3594" max="3594" width="7.7109375" style="73" customWidth="1"/>
    <col min="3595" max="3595" width="8.42578125" style="73" customWidth="1"/>
    <col min="3596" max="3597" width="8" style="73" customWidth="1"/>
    <col min="3598" max="3598" width="9.140625" style="73" customWidth="1"/>
    <col min="3599" max="3599" width="8.7109375" style="73" customWidth="1"/>
    <col min="3600" max="3840" width="9.140625" style="73"/>
    <col min="3841" max="3841" width="5.28515625" style="73" customWidth="1"/>
    <col min="3842" max="3842" width="21" style="73" customWidth="1"/>
    <col min="3843" max="3843" width="19.42578125" style="73" customWidth="1"/>
    <col min="3844" max="3844" width="13.28515625" style="73" customWidth="1"/>
    <col min="3845" max="3848" width="7.42578125" style="73" customWidth="1"/>
    <col min="3849" max="3849" width="7.85546875" style="73" customWidth="1"/>
    <col min="3850" max="3850" width="7.7109375" style="73" customWidth="1"/>
    <col min="3851" max="3851" width="8.42578125" style="73" customWidth="1"/>
    <col min="3852" max="3853" width="8" style="73" customWidth="1"/>
    <col min="3854" max="3854" width="9.140625" style="73" customWidth="1"/>
    <col min="3855" max="3855" width="8.7109375" style="73" customWidth="1"/>
    <col min="3856" max="4096" width="9.140625" style="73"/>
    <col min="4097" max="4097" width="5.28515625" style="73" customWidth="1"/>
    <col min="4098" max="4098" width="21" style="73" customWidth="1"/>
    <col min="4099" max="4099" width="19.42578125" style="73" customWidth="1"/>
    <col min="4100" max="4100" width="13.28515625" style="73" customWidth="1"/>
    <col min="4101" max="4104" width="7.42578125" style="73" customWidth="1"/>
    <col min="4105" max="4105" width="7.85546875" style="73" customWidth="1"/>
    <col min="4106" max="4106" width="7.7109375" style="73" customWidth="1"/>
    <col min="4107" max="4107" width="8.42578125" style="73" customWidth="1"/>
    <col min="4108" max="4109" width="8" style="73" customWidth="1"/>
    <col min="4110" max="4110" width="9.140625" style="73" customWidth="1"/>
    <col min="4111" max="4111" width="8.7109375" style="73" customWidth="1"/>
    <col min="4112" max="4352" width="9.140625" style="73"/>
    <col min="4353" max="4353" width="5.28515625" style="73" customWidth="1"/>
    <col min="4354" max="4354" width="21" style="73" customWidth="1"/>
    <col min="4355" max="4355" width="19.42578125" style="73" customWidth="1"/>
    <col min="4356" max="4356" width="13.28515625" style="73" customWidth="1"/>
    <col min="4357" max="4360" width="7.42578125" style="73" customWidth="1"/>
    <col min="4361" max="4361" width="7.85546875" style="73" customWidth="1"/>
    <col min="4362" max="4362" width="7.7109375" style="73" customWidth="1"/>
    <col min="4363" max="4363" width="8.42578125" style="73" customWidth="1"/>
    <col min="4364" max="4365" width="8" style="73" customWidth="1"/>
    <col min="4366" max="4366" width="9.140625" style="73" customWidth="1"/>
    <col min="4367" max="4367" width="8.7109375" style="73" customWidth="1"/>
    <col min="4368" max="4608" width="9.140625" style="73"/>
    <col min="4609" max="4609" width="5.28515625" style="73" customWidth="1"/>
    <col min="4610" max="4610" width="21" style="73" customWidth="1"/>
    <col min="4611" max="4611" width="19.42578125" style="73" customWidth="1"/>
    <col min="4612" max="4612" width="13.28515625" style="73" customWidth="1"/>
    <col min="4613" max="4616" width="7.42578125" style="73" customWidth="1"/>
    <col min="4617" max="4617" width="7.85546875" style="73" customWidth="1"/>
    <col min="4618" max="4618" width="7.7109375" style="73" customWidth="1"/>
    <col min="4619" max="4619" width="8.42578125" style="73" customWidth="1"/>
    <col min="4620" max="4621" width="8" style="73" customWidth="1"/>
    <col min="4622" max="4622" width="9.140625" style="73" customWidth="1"/>
    <col min="4623" max="4623" width="8.7109375" style="73" customWidth="1"/>
    <col min="4624" max="4864" width="9.140625" style="73"/>
    <col min="4865" max="4865" width="5.28515625" style="73" customWidth="1"/>
    <col min="4866" max="4866" width="21" style="73" customWidth="1"/>
    <col min="4867" max="4867" width="19.42578125" style="73" customWidth="1"/>
    <col min="4868" max="4868" width="13.28515625" style="73" customWidth="1"/>
    <col min="4869" max="4872" width="7.42578125" style="73" customWidth="1"/>
    <col min="4873" max="4873" width="7.85546875" style="73" customWidth="1"/>
    <col min="4874" max="4874" width="7.7109375" style="73" customWidth="1"/>
    <col min="4875" max="4875" width="8.42578125" style="73" customWidth="1"/>
    <col min="4876" max="4877" width="8" style="73" customWidth="1"/>
    <col min="4878" max="4878" width="9.140625" style="73" customWidth="1"/>
    <col min="4879" max="4879" width="8.7109375" style="73" customWidth="1"/>
    <col min="4880" max="5120" width="9.140625" style="73"/>
    <col min="5121" max="5121" width="5.28515625" style="73" customWidth="1"/>
    <col min="5122" max="5122" width="21" style="73" customWidth="1"/>
    <col min="5123" max="5123" width="19.42578125" style="73" customWidth="1"/>
    <col min="5124" max="5124" width="13.28515625" style="73" customWidth="1"/>
    <col min="5125" max="5128" width="7.42578125" style="73" customWidth="1"/>
    <col min="5129" max="5129" width="7.85546875" style="73" customWidth="1"/>
    <col min="5130" max="5130" width="7.7109375" style="73" customWidth="1"/>
    <col min="5131" max="5131" width="8.42578125" style="73" customWidth="1"/>
    <col min="5132" max="5133" width="8" style="73" customWidth="1"/>
    <col min="5134" max="5134" width="9.140625" style="73" customWidth="1"/>
    <col min="5135" max="5135" width="8.7109375" style="73" customWidth="1"/>
    <col min="5136" max="5376" width="9.140625" style="73"/>
    <col min="5377" max="5377" width="5.28515625" style="73" customWidth="1"/>
    <col min="5378" max="5378" width="21" style="73" customWidth="1"/>
    <col min="5379" max="5379" width="19.42578125" style="73" customWidth="1"/>
    <col min="5380" max="5380" width="13.28515625" style="73" customWidth="1"/>
    <col min="5381" max="5384" width="7.42578125" style="73" customWidth="1"/>
    <col min="5385" max="5385" width="7.85546875" style="73" customWidth="1"/>
    <col min="5386" max="5386" width="7.7109375" style="73" customWidth="1"/>
    <col min="5387" max="5387" width="8.42578125" style="73" customWidth="1"/>
    <col min="5388" max="5389" width="8" style="73" customWidth="1"/>
    <col min="5390" max="5390" width="9.140625" style="73" customWidth="1"/>
    <col min="5391" max="5391" width="8.7109375" style="73" customWidth="1"/>
    <col min="5392" max="5632" width="9.140625" style="73"/>
    <col min="5633" max="5633" width="5.28515625" style="73" customWidth="1"/>
    <col min="5634" max="5634" width="21" style="73" customWidth="1"/>
    <col min="5635" max="5635" width="19.42578125" style="73" customWidth="1"/>
    <col min="5636" max="5636" width="13.28515625" style="73" customWidth="1"/>
    <col min="5637" max="5640" width="7.42578125" style="73" customWidth="1"/>
    <col min="5641" max="5641" width="7.85546875" style="73" customWidth="1"/>
    <col min="5642" max="5642" width="7.7109375" style="73" customWidth="1"/>
    <col min="5643" max="5643" width="8.42578125" style="73" customWidth="1"/>
    <col min="5644" max="5645" width="8" style="73" customWidth="1"/>
    <col min="5646" max="5646" width="9.140625" style="73" customWidth="1"/>
    <col min="5647" max="5647" width="8.7109375" style="73" customWidth="1"/>
    <col min="5648" max="5888" width="9.140625" style="73"/>
    <col min="5889" max="5889" width="5.28515625" style="73" customWidth="1"/>
    <col min="5890" max="5890" width="21" style="73" customWidth="1"/>
    <col min="5891" max="5891" width="19.42578125" style="73" customWidth="1"/>
    <col min="5892" max="5892" width="13.28515625" style="73" customWidth="1"/>
    <col min="5893" max="5896" width="7.42578125" style="73" customWidth="1"/>
    <col min="5897" max="5897" width="7.85546875" style="73" customWidth="1"/>
    <col min="5898" max="5898" width="7.7109375" style="73" customWidth="1"/>
    <col min="5899" max="5899" width="8.42578125" style="73" customWidth="1"/>
    <col min="5900" max="5901" width="8" style="73" customWidth="1"/>
    <col min="5902" max="5902" width="9.140625" style="73" customWidth="1"/>
    <col min="5903" max="5903" width="8.7109375" style="73" customWidth="1"/>
    <col min="5904" max="6144" width="9.140625" style="73"/>
    <col min="6145" max="6145" width="5.28515625" style="73" customWidth="1"/>
    <col min="6146" max="6146" width="21" style="73" customWidth="1"/>
    <col min="6147" max="6147" width="19.42578125" style="73" customWidth="1"/>
    <col min="6148" max="6148" width="13.28515625" style="73" customWidth="1"/>
    <col min="6149" max="6152" width="7.42578125" style="73" customWidth="1"/>
    <col min="6153" max="6153" width="7.85546875" style="73" customWidth="1"/>
    <col min="6154" max="6154" width="7.7109375" style="73" customWidth="1"/>
    <col min="6155" max="6155" width="8.42578125" style="73" customWidth="1"/>
    <col min="6156" max="6157" width="8" style="73" customWidth="1"/>
    <col min="6158" max="6158" width="9.140625" style="73" customWidth="1"/>
    <col min="6159" max="6159" width="8.7109375" style="73" customWidth="1"/>
    <col min="6160" max="6400" width="9.140625" style="73"/>
    <col min="6401" max="6401" width="5.28515625" style="73" customWidth="1"/>
    <col min="6402" max="6402" width="21" style="73" customWidth="1"/>
    <col min="6403" max="6403" width="19.42578125" style="73" customWidth="1"/>
    <col min="6404" max="6404" width="13.28515625" style="73" customWidth="1"/>
    <col min="6405" max="6408" width="7.42578125" style="73" customWidth="1"/>
    <col min="6409" max="6409" width="7.85546875" style="73" customWidth="1"/>
    <col min="6410" max="6410" width="7.7109375" style="73" customWidth="1"/>
    <col min="6411" max="6411" width="8.42578125" style="73" customWidth="1"/>
    <col min="6412" max="6413" width="8" style="73" customWidth="1"/>
    <col min="6414" max="6414" width="9.140625" style="73" customWidth="1"/>
    <col min="6415" max="6415" width="8.7109375" style="73" customWidth="1"/>
    <col min="6416" max="6656" width="9.140625" style="73"/>
    <col min="6657" max="6657" width="5.28515625" style="73" customWidth="1"/>
    <col min="6658" max="6658" width="21" style="73" customWidth="1"/>
    <col min="6659" max="6659" width="19.42578125" style="73" customWidth="1"/>
    <col min="6660" max="6660" width="13.28515625" style="73" customWidth="1"/>
    <col min="6661" max="6664" width="7.42578125" style="73" customWidth="1"/>
    <col min="6665" max="6665" width="7.85546875" style="73" customWidth="1"/>
    <col min="6666" max="6666" width="7.7109375" style="73" customWidth="1"/>
    <col min="6667" max="6667" width="8.42578125" style="73" customWidth="1"/>
    <col min="6668" max="6669" width="8" style="73" customWidth="1"/>
    <col min="6670" max="6670" width="9.140625" style="73" customWidth="1"/>
    <col min="6671" max="6671" width="8.7109375" style="73" customWidth="1"/>
    <col min="6672" max="6912" width="9.140625" style="73"/>
    <col min="6913" max="6913" width="5.28515625" style="73" customWidth="1"/>
    <col min="6914" max="6914" width="21" style="73" customWidth="1"/>
    <col min="6915" max="6915" width="19.42578125" style="73" customWidth="1"/>
    <col min="6916" max="6916" width="13.28515625" style="73" customWidth="1"/>
    <col min="6917" max="6920" width="7.42578125" style="73" customWidth="1"/>
    <col min="6921" max="6921" width="7.85546875" style="73" customWidth="1"/>
    <col min="6922" max="6922" width="7.7109375" style="73" customWidth="1"/>
    <col min="6923" max="6923" width="8.42578125" style="73" customWidth="1"/>
    <col min="6924" max="6925" width="8" style="73" customWidth="1"/>
    <col min="6926" max="6926" width="9.140625" style="73" customWidth="1"/>
    <col min="6927" max="6927" width="8.7109375" style="73" customWidth="1"/>
    <col min="6928" max="7168" width="9.140625" style="73"/>
    <col min="7169" max="7169" width="5.28515625" style="73" customWidth="1"/>
    <col min="7170" max="7170" width="21" style="73" customWidth="1"/>
    <col min="7171" max="7171" width="19.42578125" style="73" customWidth="1"/>
    <col min="7172" max="7172" width="13.28515625" style="73" customWidth="1"/>
    <col min="7173" max="7176" width="7.42578125" style="73" customWidth="1"/>
    <col min="7177" max="7177" width="7.85546875" style="73" customWidth="1"/>
    <col min="7178" max="7178" width="7.7109375" style="73" customWidth="1"/>
    <col min="7179" max="7179" width="8.42578125" style="73" customWidth="1"/>
    <col min="7180" max="7181" width="8" style="73" customWidth="1"/>
    <col min="7182" max="7182" width="9.140625" style="73" customWidth="1"/>
    <col min="7183" max="7183" width="8.7109375" style="73" customWidth="1"/>
    <col min="7184" max="7424" width="9.140625" style="73"/>
    <col min="7425" max="7425" width="5.28515625" style="73" customWidth="1"/>
    <col min="7426" max="7426" width="21" style="73" customWidth="1"/>
    <col min="7427" max="7427" width="19.42578125" style="73" customWidth="1"/>
    <col min="7428" max="7428" width="13.28515625" style="73" customWidth="1"/>
    <col min="7429" max="7432" width="7.42578125" style="73" customWidth="1"/>
    <col min="7433" max="7433" width="7.85546875" style="73" customWidth="1"/>
    <col min="7434" max="7434" width="7.7109375" style="73" customWidth="1"/>
    <col min="7435" max="7435" width="8.42578125" style="73" customWidth="1"/>
    <col min="7436" max="7437" width="8" style="73" customWidth="1"/>
    <col min="7438" max="7438" width="9.140625" style="73" customWidth="1"/>
    <col min="7439" max="7439" width="8.7109375" style="73" customWidth="1"/>
    <col min="7440" max="7680" width="9.140625" style="73"/>
    <col min="7681" max="7681" width="5.28515625" style="73" customWidth="1"/>
    <col min="7682" max="7682" width="21" style="73" customWidth="1"/>
    <col min="7683" max="7683" width="19.42578125" style="73" customWidth="1"/>
    <col min="7684" max="7684" width="13.28515625" style="73" customWidth="1"/>
    <col min="7685" max="7688" width="7.42578125" style="73" customWidth="1"/>
    <col min="7689" max="7689" width="7.85546875" style="73" customWidth="1"/>
    <col min="7690" max="7690" width="7.7109375" style="73" customWidth="1"/>
    <col min="7691" max="7691" width="8.42578125" style="73" customWidth="1"/>
    <col min="7692" max="7693" width="8" style="73" customWidth="1"/>
    <col min="7694" max="7694" width="9.140625" style="73" customWidth="1"/>
    <col min="7695" max="7695" width="8.7109375" style="73" customWidth="1"/>
    <col min="7696" max="7936" width="9.140625" style="73"/>
    <col min="7937" max="7937" width="5.28515625" style="73" customWidth="1"/>
    <col min="7938" max="7938" width="21" style="73" customWidth="1"/>
    <col min="7939" max="7939" width="19.42578125" style="73" customWidth="1"/>
    <col min="7940" max="7940" width="13.28515625" style="73" customWidth="1"/>
    <col min="7941" max="7944" width="7.42578125" style="73" customWidth="1"/>
    <col min="7945" max="7945" width="7.85546875" style="73" customWidth="1"/>
    <col min="7946" max="7946" width="7.7109375" style="73" customWidth="1"/>
    <col min="7947" max="7947" width="8.42578125" style="73" customWidth="1"/>
    <col min="7948" max="7949" width="8" style="73" customWidth="1"/>
    <col min="7950" max="7950" width="9.140625" style="73" customWidth="1"/>
    <col min="7951" max="7951" width="8.7109375" style="73" customWidth="1"/>
    <col min="7952" max="8192" width="9.140625" style="73"/>
    <col min="8193" max="8193" width="5.28515625" style="73" customWidth="1"/>
    <col min="8194" max="8194" width="21" style="73" customWidth="1"/>
    <col min="8195" max="8195" width="19.42578125" style="73" customWidth="1"/>
    <col min="8196" max="8196" width="13.28515625" style="73" customWidth="1"/>
    <col min="8197" max="8200" width="7.42578125" style="73" customWidth="1"/>
    <col min="8201" max="8201" width="7.85546875" style="73" customWidth="1"/>
    <col min="8202" max="8202" width="7.7109375" style="73" customWidth="1"/>
    <col min="8203" max="8203" width="8.42578125" style="73" customWidth="1"/>
    <col min="8204" max="8205" width="8" style="73" customWidth="1"/>
    <col min="8206" max="8206" width="9.140625" style="73" customWidth="1"/>
    <col min="8207" max="8207" width="8.7109375" style="73" customWidth="1"/>
    <col min="8208" max="8448" width="9.140625" style="73"/>
    <col min="8449" max="8449" width="5.28515625" style="73" customWidth="1"/>
    <col min="8450" max="8450" width="21" style="73" customWidth="1"/>
    <col min="8451" max="8451" width="19.42578125" style="73" customWidth="1"/>
    <col min="8452" max="8452" width="13.28515625" style="73" customWidth="1"/>
    <col min="8453" max="8456" width="7.42578125" style="73" customWidth="1"/>
    <col min="8457" max="8457" width="7.85546875" style="73" customWidth="1"/>
    <col min="8458" max="8458" width="7.7109375" style="73" customWidth="1"/>
    <col min="8459" max="8459" width="8.42578125" style="73" customWidth="1"/>
    <col min="8460" max="8461" width="8" style="73" customWidth="1"/>
    <col min="8462" max="8462" width="9.140625" style="73" customWidth="1"/>
    <col min="8463" max="8463" width="8.7109375" style="73" customWidth="1"/>
    <col min="8464" max="8704" width="9.140625" style="73"/>
    <col min="8705" max="8705" width="5.28515625" style="73" customWidth="1"/>
    <col min="8706" max="8706" width="21" style="73" customWidth="1"/>
    <col min="8707" max="8707" width="19.42578125" style="73" customWidth="1"/>
    <col min="8708" max="8708" width="13.28515625" style="73" customWidth="1"/>
    <col min="8709" max="8712" width="7.42578125" style="73" customWidth="1"/>
    <col min="8713" max="8713" width="7.85546875" style="73" customWidth="1"/>
    <col min="8714" max="8714" width="7.7109375" style="73" customWidth="1"/>
    <col min="8715" max="8715" width="8.42578125" style="73" customWidth="1"/>
    <col min="8716" max="8717" width="8" style="73" customWidth="1"/>
    <col min="8718" max="8718" width="9.140625" style="73" customWidth="1"/>
    <col min="8719" max="8719" width="8.7109375" style="73" customWidth="1"/>
    <col min="8720" max="8960" width="9.140625" style="73"/>
    <col min="8961" max="8961" width="5.28515625" style="73" customWidth="1"/>
    <col min="8962" max="8962" width="21" style="73" customWidth="1"/>
    <col min="8963" max="8963" width="19.42578125" style="73" customWidth="1"/>
    <col min="8964" max="8964" width="13.28515625" style="73" customWidth="1"/>
    <col min="8965" max="8968" width="7.42578125" style="73" customWidth="1"/>
    <col min="8969" max="8969" width="7.85546875" style="73" customWidth="1"/>
    <col min="8970" max="8970" width="7.7109375" style="73" customWidth="1"/>
    <col min="8971" max="8971" width="8.42578125" style="73" customWidth="1"/>
    <col min="8972" max="8973" width="8" style="73" customWidth="1"/>
    <col min="8974" max="8974" width="9.140625" style="73" customWidth="1"/>
    <col min="8975" max="8975" width="8.7109375" style="73" customWidth="1"/>
    <col min="8976" max="9216" width="9.140625" style="73"/>
    <col min="9217" max="9217" width="5.28515625" style="73" customWidth="1"/>
    <col min="9218" max="9218" width="21" style="73" customWidth="1"/>
    <col min="9219" max="9219" width="19.42578125" style="73" customWidth="1"/>
    <col min="9220" max="9220" width="13.28515625" style="73" customWidth="1"/>
    <col min="9221" max="9224" width="7.42578125" style="73" customWidth="1"/>
    <col min="9225" max="9225" width="7.85546875" style="73" customWidth="1"/>
    <col min="9226" max="9226" width="7.7109375" style="73" customWidth="1"/>
    <col min="9227" max="9227" width="8.42578125" style="73" customWidth="1"/>
    <col min="9228" max="9229" width="8" style="73" customWidth="1"/>
    <col min="9230" max="9230" width="9.140625" style="73" customWidth="1"/>
    <col min="9231" max="9231" width="8.7109375" style="73" customWidth="1"/>
    <col min="9232" max="9472" width="9.140625" style="73"/>
    <col min="9473" max="9473" width="5.28515625" style="73" customWidth="1"/>
    <col min="9474" max="9474" width="21" style="73" customWidth="1"/>
    <col min="9475" max="9475" width="19.42578125" style="73" customWidth="1"/>
    <col min="9476" max="9476" width="13.28515625" style="73" customWidth="1"/>
    <col min="9477" max="9480" width="7.42578125" style="73" customWidth="1"/>
    <col min="9481" max="9481" width="7.85546875" style="73" customWidth="1"/>
    <col min="9482" max="9482" width="7.7109375" style="73" customWidth="1"/>
    <col min="9483" max="9483" width="8.42578125" style="73" customWidth="1"/>
    <col min="9484" max="9485" width="8" style="73" customWidth="1"/>
    <col min="9486" max="9486" width="9.140625" style="73" customWidth="1"/>
    <col min="9487" max="9487" width="8.7109375" style="73" customWidth="1"/>
    <col min="9488" max="9728" width="9.140625" style="73"/>
    <col min="9729" max="9729" width="5.28515625" style="73" customWidth="1"/>
    <col min="9730" max="9730" width="21" style="73" customWidth="1"/>
    <col min="9731" max="9731" width="19.42578125" style="73" customWidth="1"/>
    <col min="9732" max="9732" width="13.28515625" style="73" customWidth="1"/>
    <col min="9733" max="9736" width="7.42578125" style="73" customWidth="1"/>
    <col min="9737" max="9737" width="7.85546875" style="73" customWidth="1"/>
    <col min="9738" max="9738" width="7.7109375" style="73" customWidth="1"/>
    <col min="9739" max="9739" width="8.42578125" style="73" customWidth="1"/>
    <col min="9740" max="9741" width="8" style="73" customWidth="1"/>
    <col min="9742" max="9742" width="9.140625" style="73" customWidth="1"/>
    <col min="9743" max="9743" width="8.7109375" style="73" customWidth="1"/>
    <col min="9744" max="9984" width="9.140625" style="73"/>
    <col min="9985" max="9985" width="5.28515625" style="73" customWidth="1"/>
    <col min="9986" max="9986" width="21" style="73" customWidth="1"/>
    <col min="9987" max="9987" width="19.42578125" style="73" customWidth="1"/>
    <col min="9988" max="9988" width="13.28515625" style="73" customWidth="1"/>
    <col min="9989" max="9992" width="7.42578125" style="73" customWidth="1"/>
    <col min="9993" max="9993" width="7.85546875" style="73" customWidth="1"/>
    <col min="9994" max="9994" width="7.7109375" style="73" customWidth="1"/>
    <col min="9995" max="9995" width="8.42578125" style="73" customWidth="1"/>
    <col min="9996" max="9997" width="8" style="73" customWidth="1"/>
    <col min="9998" max="9998" width="9.140625" style="73" customWidth="1"/>
    <col min="9999" max="9999" width="8.7109375" style="73" customWidth="1"/>
    <col min="10000" max="10240" width="9.140625" style="73"/>
    <col min="10241" max="10241" width="5.28515625" style="73" customWidth="1"/>
    <col min="10242" max="10242" width="21" style="73" customWidth="1"/>
    <col min="10243" max="10243" width="19.42578125" style="73" customWidth="1"/>
    <col min="10244" max="10244" width="13.28515625" style="73" customWidth="1"/>
    <col min="10245" max="10248" width="7.42578125" style="73" customWidth="1"/>
    <col min="10249" max="10249" width="7.85546875" style="73" customWidth="1"/>
    <col min="10250" max="10250" width="7.7109375" style="73" customWidth="1"/>
    <col min="10251" max="10251" width="8.42578125" style="73" customWidth="1"/>
    <col min="10252" max="10253" width="8" style="73" customWidth="1"/>
    <col min="10254" max="10254" width="9.140625" style="73" customWidth="1"/>
    <col min="10255" max="10255" width="8.7109375" style="73" customWidth="1"/>
    <col min="10256" max="10496" width="9.140625" style="73"/>
    <col min="10497" max="10497" width="5.28515625" style="73" customWidth="1"/>
    <col min="10498" max="10498" width="21" style="73" customWidth="1"/>
    <col min="10499" max="10499" width="19.42578125" style="73" customWidth="1"/>
    <col min="10500" max="10500" width="13.28515625" style="73" customWidth="1"/>
    <col min="10501" max="10504" width="7.42578125" style="73" customWidth="1"/>
    <col min="10505" max="10505" width="7.85546875" style="73" customWidth="1"/>
    <col min="10506" max="10506" width="7.7109375" style="73" customWidth="1"/>
    <col min="10507" max="10507" width="8.42578125" style="73" customWidth="1"/>
    <col min="10508" max="10509" width="8" style="73" customWidth="1"/>
    <col min="10510" max="10510" width="9.140625" style="73" customWidth="1"/>
    <col min="10511" max="10511" width="8.7109375" style="73" customWidth="1"/>
    <col min="10512" max="10752" width="9.140625" style="73"/>
    <col min="10753" max="10753" width="5.28515625" style="73" customWidth="1"/>
    <col min="10754" max="10754" width="21" style="73" customWidth="1"/>
    <col min="10755" max="10755" width="19.42578125" style="73" customWidth="1"/>
    <col min="10756" max="10756" width="13.28515625" style="73" customWidth="1"/>
    <col min="10757" max="10760" width="7.42578125" style="73" customWidth="1"/>
    <col min="10761" max="10761" width="7.85546875" style="73" customWidth="1"/>
    <col min="10762" max="10762" width="7.7109375" style="73" customWidth="1"/>
    <col min="10763" max="10763" width="8.42578125" style="73" customWidth="1"/>
    <col min="10764" max="10765" width="8" style="73" customWidth="1"/>
    <col min="10766" max="10766" width="9.140625" style="73" customWidth="1"/>
    <col min="10767" max="10767" width="8.7109375" style="73" customWidth="1"/>
    <col min="10768" max="11008" width="9.140625" style="73"/>
    <col min="11009" max="11009" width="5.28515625" style="73" customWidth="1"/>
    <col min="11010" max="11010" width="21" style="73" customWidth="1"/>
    <col min="11011" max="11011" width="19.42578125" style="73" customWidth="1"/>
    <col min="11012" max="11012" width="13.28515625" style="73" customWidth="1"/>
    <col min="11013" max="11016" width="7.42578125" style="73" customWidth="1"/>
    <col min="11017" max="11017" width="7.85546875" style="73" customWidth="1"/>
    <col min="11018" max="11018" width="7.7109375" style="73" customWidth="1"/>
    <col min="11019" max="11019" width="8.42578125" style="73" customWidth="1"/>
    <col min="11020" max="11021" width="8" style="73" customWidth="1"/>
    <col min="11022" max="11022" width="9.140625" style="73" customWidth="1"/>
    <col min="11023" max="11023" width="8.7109375" style="73" customWidth="1"/>
    <col min="11024" max="11264" width="9.140625" style="73"/>
    <col min="11265" max="11265" width="5.28515625" style="73" customWidth="1"/>
    <col min="11266" max="11266" width="21" style="73" customWidth="1"/>
    <col min="11267" max="11267" width="19.42578125" style="73" customWidth="1"/>
    <col min="11268" max="11268" width="13.28515625" style="73" customWidth="1"/>
    <col min="11269" max="11272" width="7.42578125" style="73" customWidth="1"/>
    <col min="11273" max="11273" width="7.85546875" style="73" customWidth="1"/>
    <col min="11274" max="11274" width="7.7109375" style="73" customWidth="1"/>
    <col min="11275" max="11275" width="8.42578125" style="73" customWidth="1"/>
    <col min="11276" max="11277" width="8" style="73" customWidth="1"/>
    <col min="11278" max="11278" width="9.140625" style="73" customWidth="1"/>
    <col min="11279" max="11279" width="8.7109375" style="73" customWidth="1"/>
    <col min="11280" max="11520" width="9.140625" style="73"/>
    <col min="11521" max="11521" width="5.28515625" style="73" customWidth="1"/>
    <col min="11522" max="11522" width="21" style="73" customWidth="1"/>
    <col min="11523" max="11523" width="19.42578125" style="73" customWidth="1"/>
    <col min="11524" max="11524" width="13.28515625" style="73" customWidth="1"/>
    <col min="11525" max="11528" width="7.42578125" style="73" customWidth="1"/>
    <col min="11529" max="11529" width="7.85546875" style="73" customWidth="1"/>
    <col min="11530" max="11530" width="7.7109375" style="73" customWidth="1"/>
    <col min="11531" max="11531" width="8.42578125" style="73" customWidth="1"/>
    <col min="11532" max="11533" width="8" style="73" customWidth="1"/>
    <col min="11534" max="11534" width="9.140625" style="73" customWidth="1"/>
    <col min="11535" max="11535" width="8.7109375" style="73" customWidth="1"/>
    <col min="11536" max="11776" width="9.140625" style="73"/>
    <col min="11777" max="11777" width="5.28515625" style="73" customWidth="1"/>
    <col min="11778" max="11778" width="21" style="73" customWidth="1"/>
    <col min="11779" max="11779" width="19.42578125" style="73" customWidth="1"/>
    <col min="11780" max="11780" width="13.28515625" style="73" customWidth="1"/>
    <col min="11781" max="11784" width="7.42578125" style="73" customWidth="1"/>
    <col min="11785" max="11785" width="7.85546875" style="73" customWidth="1"/>
    <col min="11786" max="11786" width="7.7109375" style="73" customWidth="1"/>
    <col min="11787" max="11787" width="8.42578125" style="73" customWidth="1"/>
    <col min="11788" max="11789" width="8" style="73" customWidth="1"/>
    <col min="11790" max="11790" width="9.140625" style="73" customWidth="1"/>
    <col min="11791" max="11791" width="8.7109375" style="73" customWidth="1"/>
    <col min="11792" max="12032" width="9.140625" style="73"/>
    <col min="12033" max="12033" width="5.28515625" style="73" customWidth="1"/>
    <col min="12034" max="12034" width="21" style="73" customWidth="1"/>
    <col min="12035" max="12035" width="19.42578125" style="73" customWidth="1"/>
    <col min="12036" max="12036" width="13.28515625" style="73" customWidth="1"/>
    <col min="12037" max="12040" width="7.42578125" style="73" customWidth="1"/>
    <col min="12041" max="12041" width="7.85546875" style="73" customWidth="1"/>
    <col min="12042" max="12042" width="7.7109375" style="73" customWidth="1"/>
    <col min="12043" max="12043" width="8.42578125" style="73" customWidth="1"/>
    <col min="12044" max="12045" width="8" style="73" customWidth="1"/>
    <col min="12046" max="12046" width="9.140625" style="73" customWidth="1"/>
    <col min="12047" max="12047" width="8.7109375" style="73" customWidth="1"/>
    <col min="12048" max="12288" width="9.140625" style="73"/>
    <col min="12289" max="12289" width="5.28515625" style="73" customWidth="1"/>
    <col min="12290" max="12290" width="21" style="73" customWidth="1"/>
    <col min="12291" max="12291" width="19.42578125" style="73" customWidth="1"/>
    <col min="12292" max="12292" width="13.28515625" style="73" customWidth="1"/>
    <col min="12293" max="12296" width="7.42578125" style="73" customWidth="1"/>
    <col min="12297" max="12297" width="7.85546875" style="73" customWidth="1"/>
    <col min="12298" max="12298" width="7.7109375" style="73" customWidth="1"/>
    <col min="12299" max="12299" width="8.42578125" style="73" customWidth="1"/>
    <col min="12300" max="12301" width="8" style="73" customWidth="1"/>
    <col min="12302" max="12302" width="9.140625" style="73" customWidth="1"/>
    <col min="12303" max="12303" width="8.7109375" style="73" customWidth="1"/>
    <col min="12304" max="12544" width="9.140625" style="73"/>
    <col min="12545" max="12545" width="5.28515625" style="73" customWidth="1"/>
    <col min="12546" max="12546" width="21" style="73" customWidth="1"/>
    <col min="12547" max="12547" width="19.42578125" style="73" customWidth="1"/>
    <col min="12548" max="12548" width="13.28515625" style="73" customWidth="1"/>
    <col min="12549" max="12552" width="7.42578125" style="73" customWidth="1"/>
    <col min="12553" max="12553" width="7.85546875" style="73" customWidth="1"/>
    <col min="12554" max="12554" width="7.7109375" style="73" customWidth="1"/>
    <col min="12555" max="12555" width="8.42578125" style="73" customWidth="1"/>
    <col min="12556" max="12557" width="8" style="73" customWidth="1"/>
    <col min="12558" max="12558" width="9.140625" style="73" customWidth="1"/>
    <col min="12559" max="12559" width="8.7109375" style="73" customWidth="1"/>
    <col min="12560" max="12800" width="9.140625" style="73"/>
    <col min="12801" max="12801" width="5.28515625" style="73" customWidth="1"/>
    <col min="12802" max="12802" width="21" style="73" customWidth="1"/>
    <col min="12803" max="12803" width="19.42578125" style="73" customWidth="1"/>
    <col min="12804" max="12804" width="13.28515625" style="73" customWidth="1"/>
    <col min="12805" max="12808" width="7.42578125" style="73" customWidth="1"/>
    <col min="12809" max="12809" width="7.85546875" style="73" customWidth="1"/>
    <col min="12810" max="12810" width="7.7109375" style="73" customWidth="1"/>
    <col min="12811" max="12811" width="8.42578125" style="73" customWidth="1"/>
    <col min="12812" max="12813" width="8" style="73" customWidth="1"/>
    <col min="12814" max="12814" width="9.140625" style="73" customWidth="1"/>
    <col min="12815" max="12815" width="8.7109375" style="73" customWidth="1"/>
    <col min="12816" max="13056" width="9.140625" style="73"/>
    <col min="13057" max="13057" width="5.28515625" style="73" customWidth="1"/>
    <col min="13058" max="13058" width="21" style="73" customWidth="1"/>
    <col min="13059" max="13059" width="19.42578125" style="73" customWidth="1"/>
    <col min="13060" max="13060" width="13.28515625" style="73" customWidth="1"/>
    <col min="13061" max="13064" width="7.42578125" style="73" customWidth="1"/>
    <col min="13065" max="13065" width="7.85546875" style="73" customWidth="1"/>
    <col min="13066" max="13066" width="7.7109375" style="73" customWidth="1"/>
    <col min="13067" max="13067" width="8.42578125" style="73" customWidth="1"/>
    <col min="13068" max="13069" width="8" style="73" customWidth="1"/>
    <col min="13070" max="13070" width="9.140625" style="73" customWidth="1"/>
    <col min="13071" max="13071" width="8.7109375" style="73" customWidth="1"/>
    <col min="13072" max="13312" width="9.140625" style="73"/>
    <col min="13313" max="13313" width="5.28515625" style="73" customWidth="1"/>
    <col min="13314" max="13314" width="21" style="73" customWidth="1"/>
    <col min="13315" max="13315" width="19.42578125" style="73" customWidth="1"/>
    <col min="13316" max="13316" width="13.28515625" style="73" customWidth="1"/>
    <col min="13317" max="13320" width="7.42578125" style="73" customWidth="1"/>
    <col min="13321" max="13321" width="7.85546875" style="73" customWidth="1"/>
    <col min="13322" max="13322" width="7.7109375" style="73" customWidth="1"/>
    <col min="13323" max="13323" width="8.42578125" style="73" customWidth="1"/>
    <col min="13324" max="13325" width="8" style="73" customWidth="1"/>
    <col min="13326" max="13326" width="9.140625" style="73" customWidth="1"/>
    <col min="13327" max="13327" width="8.7109375" style="73" customWidth="1"/>
    <col min="13328" max="13568" width="9.140625" style="73"/>
    <col min="13569" max="13569" width="5.28515625" style="73" customWidth="1"/>
    <col min="13570" max="13570" width="21" style="73" customWidth="1"/>
    <col min="13571" max="13571" width="19.42578125" style="73" customWidth="1"/>
    <col min="13572" max="13572" width="13.28515625" style="73" customWidth="1"/>
    <col min="13573" max="13576" width="7.42578125" style="73" customWidth="1"/>
    <col min="13577" max="13577" width="7.85546875" style="73" customWidth="1"/>
    <col min="13578" max="13578" width="7.7109375" style="73" customWidth="1"/>
    <col min="13579" max="13579" width="8.42578125" style="73" customWidth="1"/>
    <col min="13580" max="13581" width="8" style="73" customWidth="1"/>
    <col min="13582" max="13582" width="9.140625" style="73" customWidth="1"/>
    <col min="13583" max="13583" width="8.7109375" style="73" customWidth="1"/>
    <col min="13584" max="13824" width="9.140625" style="73"/>
    <col min="13825" max="13825" width="5.28515625" style="73" customWidth="1"/>
    <col min="13826" max="13826" width="21" style="73" customWidth="1"/>
    <col min="13827" max="13827" width="19.42578125" style="73" customWidth="1"/>
    <col min="13828" max="13828" width="13.28515625" style="73" customWidth="1"/>
    <col min="13829" max="13832" width="7.42578125" style="73" customWidth="1"/>
    <col min="13833" max="13833" width="7.85546875" style="73" customWidth="1"/>
    <col min="13834" max="13834" width="7.7109375" style="73" customWidth="1"/>
    <col min="13835" max="13835" width="8.42578125" style="73" customWidth="1"/>
    <col min="13836" max="13837" width="8" style="73" customWidth="1"/>
    <col min="13838" max="13838" width="9.140625" style="73" customWidth="1"/>
    <col min="13839" max="13839" width="8.7109375" style="73" customWidth="1"/>
    <col min="13840" max="14080" width="9.140625" style="73"/>
    <col min="14081" max="14081" width="5.28515625" style="73" customWidth="1"/>
    <col min="14082" max="14082" width="21" style="73" customWidth="1"/>
    <col min="14083" max="14083" width="19.42578125" style="73" customWidth="1"/>
    <col min="14084" max="14084" width="13.28515625" style="73" customWidth="1"/>
    <col min="14085" max="14088" width="7.42578125" style="73" customWidth="1"/>
    <col min="14089" max="14089" width="7.85546875" style="73" customWidth="1"/>
    <col min="14090" max="14090" width="7.7109375" style="73" customWidth="1"/>
    <col min="14091" max="14091" width="8.42578125" style="73" customWidth="1"/>
    <col min="14092" max="14093" width="8" style="73" customWidth="1"/>
    <col min="14094" max="14094" width="9.140625" style="73" customWidth="1"/>
    <col min="14095" max="14095" width="8.7109375" style="73" customWidth="1"/>
    <col min="14096" max="14336" width="9.140625" style="73"/>
    <col min="14337" max="14337" width="5.28515625" style="73" customWidth="1"/>
    <col min="14338" max="14338" width="21" style="73" customWidth="1"/>
    <col min="14339" max="14339" width="19.42578125" style="73" customWidth="1"/>
    <col min="14340" max="14340" width="13.28515625" style="73" customWidth="1"/>
    <col min="14341" max="14344" width="7.42578125" style="73" customWidth="1"/>
    <col min="14345" max="14345" width="7.85546875" style="73" customWidth="1"/>
    <col min="14346" max="14346" width="7.7109375" style="73" customWidth="1"/>
    <col min="14347" max="14347" width="8.42578125" style="73" customWidth="1"/>
    <col min="14348" max="14349" width="8" style="73" customWidth="1"/>
    <col min="14350" max="14350" width="9.140625" style="73" customWidth="1"/>
    <col min="14351" max="14351" width="8.7109375" style="73" customWidth="1"/>
    <col min="14352" max="14592" width="9.140625" style="73"/>
    <col min="14593" max="14593" width="5.28515625" style="73" customWidth="1"/>
    <col min="14594" max="14594" width="21" style="73" customWidth="1"/>
    <col min="14595" max="14595" width="19.42578125" style="73" customWidth="1"/>
    <col min="14596" max="14596" width="13.28515625" style="73" customWidth="1"/>
    <col min="14597" max="14600" width="7.42578125" style="73" customWidth="1"/>
    <col min="14601" max="14601" width="7.85546875" style="73" customWidth="1"/>
    <col min="14602" max="14602" width="7.7109375" style="73" customWidth="1"/>
    <col min="14603" max="14603" width="8.42578125" style="73" customWidth="1"/>
    <col min="14604" max="14605" width="8" style="73" customWidth="1"/>
    <col min="14606" max="14606" width="9.140625" style="73" customWidth="1"/>
    <col min="14607" max="14607" width="8.7109375" style="73" customWidth="1"/>
    <col min="14608" max="14848" width="9.140625" style="73"/>
    <col min="14849" max="14849" width="5.28515625" style="73" customWidth="1"/>
    <col min="14850" max="14850" width="21" style="73" customWidth="1"/>
    <col min="14851" max="14851" width="19.42578125" style="73" customWidth="1"/>
    <col min="14852" max="14852" width="13.28515625" style="73" customWidth="1"/>
    <col min="14853" max="14856" width="7.42578125" style="73" customWidth="1"/>
    <col min="14857" max="14857" width="7.85546875" style="73" customWidth="1"/>
    <col min="14858" max="14858" width="7.7109375" style="73" customWidth="1"/>
    <col min="14859" max="14859" width="8.42578125" style="73" customWidth="1"/>
    <col min="14860" max="14861" width="8" style="73" customWidth="1"/>
    <col min="14862" max="14862" width="9.140625" style="73" customWidth="1"/>
    <col min="14863" max="14863" width="8.7109375" style="73" customWidth="1"/>
    <col min="14864" max="15104" width="9.140625" style="73"/>
    <col min="15105" max="15105" width="5.28515625" style="73" customWidth="1"/>
    <col min="15106" max="15106" width="21" style="73" customWidth="1"/>
    <col min="15107" max="15107" width="19.42578125" style="73" customWidth="1"/>
    <col min="15108" max="15108" width="13.28515625" style="73" customWidth="1"/>
    <col min="15109" max="15112" width="7.42578125" style="73" customWidth="1"/>
    <col min="15113" max="15113" width="7.85546875" style="73" customWidth="1"/>
    <col min="15114" max="15114" width="7.7109375" style="73" customWidth="1"/>
    <col min="15115" max="15115" width="8.42578125" style="73" customWidth="1"/>
    <col min="15116" max="15117" width="8" style="73" customWidth="1"/>
    <col min="15118" max="15118" width="9.140625" style="73" customWidth="1"/>
    <col min="15119" max="15119" width="8.7109375" style="73" customWidth="1"/>
    <col min="15120" max="15360" width="9.140625" style="73"/>
    <col min="15361" max="15361" width="5.28515625" style="73" customWidth="1"/>
    <col min="15362" max="15362" width="21" style="73" customWidth="1"/>
    <col min="15363" max="15363" width="19.42578125" style="73" customWidth="1"/>
    <col min="15364" max="15364" width="13.28515625" style="73" customWidth="1"/>
    <col min="15365" max="15368" width="7.42578125" style="73" customWidth="1"/>
    <col min="15369" max="15369" width="7.85546875" style="73" customWidth="1"/>
    <col min="15370" max="15370" width="7.7109375" style="73" customWidth="1"/>
    <col min="15371" max="15371" width="8.42578125" style="73" customWidth="1"/>
    <col min="15372" max="15373" width="8" style="73" customWidth="1"/>
    <col min="15374" max="15374" width="9.140625" style="73" customWidth="1"/>
    <col min="15375" max="15375" width="8.7109375" style="73" customWidth="1"/>
    <col min="15376" max="15616" width="9.140625" style="73"/>
    <col min="15617" max="15617" width="5.28515625" style="73" customWidth="1"/>
    <col min="15618" max="15618" width="21" style="73" customWidth="1"/>
    <col min="15619" max="15619" width="19.42578125" style="73" customWidth="1"/>
    <col min="15620" max="15620" width="13.28515625" style="73" customWidth="1"/>
    <col min="15621" max="15624" width="7.42578125" style="73" customWidth="1"/>
    <col min="15625" max="15625" width="7.85546875" style="73" customWidth="1"/>
    <col min="15626" max="15626" width="7.7109375" style="73" customWidth="1"/>
    <col min="15627" max="15627" width="8.42578125" style="73" customWidth="1"/>
    <col min="15628" max="15629" width="8" style="73" customWidth="1"/>
    <col min="15630" max="15630" width="9.140625" style="73" customWidth="1"/>
    <col min="15631" max="15631" width="8.7109375" style="73" customWidth="1"/>
    <col min="15632" max="15872" width="9.140625" style="73"/>
    <col min="15873" max="15873" width="5.28515625" style="73" customWidth="1"/>
    <col min="15874" max="15874" width="21" style="73" customWidth="1"/>
    <col min="15875" max="15875" width="19.42578125" style="73" customWidth="1"/>
    <col min="15876" max="15876" width="13.28515625" style="73" customWidth="1"/>
    <col min="15877" max="15880" width="7.42578125" style="73" customWidth="1"/>
    <col min="15881" max="15881" width="7.85546875" style="73" customWidth="1"/>
    <col min="15882" max="15882" width="7.7109375" style="73" customWidth="1"/>
    <col min="15883" max="15883" width="8.42578125" style="73" customWidth="1"/>
    <col min="15884" max="15885" width="8" style="73" customWidth="1"/>
    <col min="15886" max="15886" width="9.140625" style="73" customWidth="1"/>
    <col min="15887" max="15887" width="8.7109375" style="73" customWidth="1"/>
    <col min="15888" max="16128" width="9.140625" style="73"/>
    <col min="16129" max="16129" width="5.28515625" style="73" customWidth="1"/>
    <col min="16130" max="16130" width="21" style="73" customWidth="1"/>
    <col min="16131" max="16131" width="19.42578125" style="73" customWidth="1"/>
    <col min="16132" max="16132" width="13.28515625" style="73" customWidth="1"/>
    <col min="16133" max="16136" width="7.42578125" style="73" customWidth="1"/>
    <col min="16137" max="16137" width="7.85546875" style="73" customWidth="1"/>
    <col min="16138" max="16138" width="7.7109375" style="73" customWidth="1"/>
    <col min="16139" max="16139" width="8.42578125" style="73" customWidth="1"/>
    <col min="16140" max="16141" width="8" style="73" customWidth="1"/>
    <col min="16142" max="16142" width="9.140625" style="73" customWidth="1"/>
    <col min="16143" max="16143" width="8.7109375" style="73" customWidth="1"/>
    <col min="16144" max="16384" width="9.140625" style="73"/>
  </cols>
  <sheetData>
    <row r="1" spans="1:15" ht="46.7" customHeight="1" x14ac:dyDescent="0.25">
      <c r="A1" s="1064" t="s">
        <v>729</v>
      </c>
      <c r="B1" s="1064"/>
      <c r="C1" s="1064"/>
      <c r="D1" s="1064"/>
      <c r="E1" s="1064"/>
      <c r="F1" s="70"/>
      <c r="G1" s="70"/>
      <c r="H1" s="70"/>
      <c r="I1" s="71"/>
      <c r="J1" s="71"/>
      <c r="K1" s="71"/>
      <c r="L1" s="71"/>
      <c r="M1" s="72"/>
      <c r="N1" s="72"/>
      <c r="O1" s="72"/>
    </row>
    <row r="2" spans="1:15" ht="7.5" customHeight="1" x14ac:dyDescent="0.25">
      <c r="A2" s="485"/>
      <c r="B2" s="485"/>
      <c r="C2" s="485"/>
      <c r="D2" s="71"/>
      <c r="E2" s="72"/>
      <c r="F2" s="72"/>
      <c r="G2" s="72"/>
      <c r="H2" s="72"/>
      <c r="I2" s="71"/>
      <c r="J2" s="71"/>
      <c r="K2" s="71"/>
      <c r="L2" s="71"/>
      <c r="M2" s="72"/>
      <c r="N2" s="72"/>
      <c r="O2" s="72"/>
    </row>
    <row r="3" spans="1:15" ht="21.95" customHeight="1" x14ac:dyDescent="0.3">
      <c r="A3" s="1113" t="s">
        <v>1003</v>
      </c>
      <c r="B3" s="1113"/>
      <c r="C3" s="1113"/>
      <c r="D3" s="1113"/>
      <c r="E3" s="1113"/>
      <c r="F3" s="1113"/>
      <c r="G3" s="1113"/>
      <c r="H3" s="1113"/>
      <c r="I3" s="1113"/>
      <c r="J3" s="1113"/>
      <c r="K3" s="1113"/>
      <c r="L3" s="1113"/>
      <c r="M3" s="1113"/>
      <c r="N3" s="1113"/>
      <c r="O3" s="1113"/>
    </row>
    <row r="4" spans="1:15" ht="7.5" customHeight="1" x14ac:dyDescent="0.3">
      <c r="A4" s="1066"/>
      <c r="B4" s="1066"/>
      <c r="C4" s="1066"/>
      <c r="D4" s="1066"/>
      <c r="E4" s="1066"/>
      <c r="F4" s="1066"/>
      <c r="G4" s="1066"/>
      <c r="H4" s="1066"/>
      <c r="I4" s="1066"/>
      <c r="J4" s="1066"/>
      <c r="K4" s="1066"/>
      <c r="L4" s="1066"/>
      <c r="M4" s="1066"/>
      <c r="N4" s="1066"/>
      <c r="O4" s="1066"/>
    </row>
    <row r="5" spans="1:15" s="74" customFormat="1" ht="21.95" customHeight="1" x14ac:dyDescent="0.25">
      <c r="A5" s="1080" t="s">
        <v>0</v>
      </c>
      <c r="B5" s="1080" t="s">
        <v>1</v>
      </c>
      <c r="C5" s="1073" t="s">
        <v>523</v>
      </c>
      <c r="D5" s="1083" t="s">
        <v>524</v>
      </c>
      <c r="E5" s="1076" t="s">
        <v>525</v>
      </c>
      <c r="F5" s="1077"/>
      <c r="G5" s="1077"/>
      <c r="H5" s="1077"/>
      <c r="I5" s="1077"/>
      <c r="J5" s="1077"/>
      <c r="K5" s="1077"/>
      <c r="L5" s="1077"/>
      <c r="M5" s="1116"/>
      <c r="N5" s="1070" t="s">
        <v>3</v>
      </c>
      <c r="O5" s="1073" t="s">
        <v>4</v>
      </c>
    </row>
    <row r="6" spans="1:15" s="74" customFormat="1" ht="36.75" customHeight="1" x14ac:dyDescent="0.25">
      <c r="A6" s="1081"/>
      <c r="B6" s="1081"/>
      <c r="C6" s="1074"/>
      <c r="D6" s="1084"/>
      <c r="E6" s="1134" t="s">
        <v>526</v>
      </c>
      <c r="F6" s="1134"/>
      <c r="G6" s="1134"/>
      <c r="H6" s="1134"/>
      <c r="I6" s="1076" t="s">
        <v>527</v>
      </c>
      <c r="J6" s="1077"/>
      <c r="K6" s="1077"/>
      <c r="L6" s="1077"/>
      <c r="M6" s="1078" t="s">
        <v>251</v>
      </c>
      <c r="N6" s="1071"/>
      <c r="O6" s="1074"/>
    </row>
    <row r="7" spans="1:15" s="74" customFormat="1" ht="51.95" customHeight="1" x14ac:dyDescent="0.25">
      <c r="A7" s="1082"/>
      <c r="B7" s="1082"/>
      <c r="C7" s="1075"/>
      <c r="D7" s="1085"/>
      <c r="E7" s="484" t="s">
        <v>154</v>
      </c>
      <c r="F7" s="484" t="s">
        <v>155</v>
      </c>
      <c r="G7" s="484" t="s">
        <v>64</v>
      </c>
      <c r="H7" s="484" t="s">
        <v>65</v>
      </c>
      <c r="I7" s="484" t="s">
        <v>66</v>
      </c>
      <c r="J7" s="484" t="s">
        <v>67</v>
      </c>
      <c r="K7" s="484" t="s">
        <v>68</v>
      </c>
      <c r="L7" s="484" t="s">
        <v>69</v>
      </c>
      <c r="M7" s="1078"/>
      <c r="N7" s="1072"/>
      <c r="O7" s="1075"/>
    </row>
    <row r="8" spans="1:15" s="81" customFormat="1" ht="15.95" customHeight="1" x14ac:dyDescent="0.3">
      <c r="A8" s="75" t="s">
        <v>16</v>
      </c>
      <c r="B8" s="90" t="s">
        <v>58</v>
      </c>
      <c r="C8" s="636">
        <v>11100066861</v>
      </c>
      <c r="D8" s="76">
        <v>0.9</v>
      </c>
      <c r="E8" s="121"/>
      <c r="F8" s="121">
        <v>0.02</v>
      </c>
      <c r="G8" s="121"/>
      <c r="H8" s="121"/>
      <c r="I8" s="121"/>
      <c r="J8" s="121"/>
      <c r="K8" s="121">
        <v>0.02</v>
      </c>
      <c r="L8" s="121"/>
      <c r="M8" s="78">
        <f t="shared" ref="M8:M14" si="0">IF(SUM(E8:H8)&gt;5%,5%,SUM(E8:H8))+IF(SUM(I8:L8)&gt;5%,5%,SUM(I8:L8))</f>
        <v>0.04</v>
      </c>
      <c r="N8" s="79">
        <f t="shared" ref="N8:N14" si="1">D8+M8</f>
        <v>0.94000000000000006</v>
      </c>
      <c r="O8" s="80">
        <f>IF(95%&lt;=N8,60,IF(AND(90%&lt;=N8,N8&lt;95%),50,IF(AND(80%&lt;=N8,N8&lt;90%),40,IF(AND(75%&lt;=N8,N8&lt;80%),30,IF(AND(70%&lt;=N8,N8&lt;75%),20,IF(N8&lt;70%,0,""))))))</f>
        <v>50</v>
      </c>
    </row>
    <row r="9" spans="1:15" s="81" customFormat="1" ht="15.95" customHeight="1" x14ac:dyDescent="0.3">
      <c r="A9" s="75" t="s">
        <v>17</v>
      </c>
      <c r="B9" s="91" t="s">
        <v>59</v>
      </c>
      <c r="C9" s="636">
        <v>11100000701</v>
      </c>
      <c r="D9" s="76">
        <v>0.9</v>
      </c>
      <c r="E9" s="121"/>
      <c r="F9" s="121"/>
      <c r="G9" s="121"/>
      <c r="H9" s="121"/>
      <c r="I9" s="121">
        <v>0.01</v>
      </c>
      <c r="J9" s="121">
        <v>0.02</v>
      </c>
      <c r="K9" s="121">
        <v>0.02</v>
      </c>
      <c r="L9" s="121"/>
      <c r="M9" s="78">
        <f t="shared" si="0"/>
        <v>0.05</v>
      </c>
      <c r="N9" s="79">
        <f t="shared" si="1"/>
        <v>0.95000000000000007</v>
      </c>
      <c r="O9" s="80">
        <f t="shared" ref="O9:O14" si="2">IF(95%&lt;=N9,60,IF(AND(90%&lt;=N9,N9&lt;95%),50,IF(AND(80%&lt;=N9,N9&lt;90%),40,IF(AND(75%&lt;=N9,N9&lt;80%),30,IF(AND(70%&lt;=N9,N9&lt;75%),20,IF(N9&lt;70%,0,""))))))</f>
        <v>60</v>
      </c>
    </row>
    <row r="10" spans="1:15" s="81" customFormat="1" ht="15.95" customHeight="1" x14ac:dyDescent="0.3">
      <c r="A10" s="75" t="s">
        <v>18</v>
      </c>
      <c r="B10" s="92" t="s">
        <v>60</v>
      </c>
      <c r="C10" s="636">
        <v>11100122989</v>
      </c>
      <c r="D10" s="76">
        <v>0.9</v>
      </c>
      <c r="E10" s="121"/>
      <c r="F10" s="121">
        <v>0.02</v>
      </c>
      <c r="G10" s="121"/>
      <c r="H10" s="121"/>
      <c r="I10" s="121"/>
      <c r="J10" s="121"/>
      <c r="K10" s="121">
        <v>0.02</v>
      </c>
      <c r="L10" s="121"/>
      <c r="M10" s="78">
        <f t="shared" si="0"/>
        <v>0.04</v>
      </c>
      <c r="N10" s="79">
        <f t="shared" si="1"/>
        <v>0.94000000000000006</v>
      </c>
      <c r="O10" s="80">
        <f t="shared" si="2"/>
        <v>50</v>
      </c>
    </row>
    <row r="11" spans="1:15" s="81" customFormat="1" ht="15.95" customHeight="1" x14ac:dyDescent="0.3">
      <c r="A11" s="75" t="s">
        <v>19</v>
      </c>
      <c r="B11" s="90" t="s">
        <v>61</v>
      </c>
      <c r="C11" s="636">
        <v>40800000245</v>
      </c>
      <c r="D11" s="76">
        <v>0.9</v>
      </c>
      <c r="E11" s="121"/>
      <c r="F11" s="121">
        <v>0.02</v>
      </c>
      <c r="G11" s="121"/>
      <c r="H11" s="121"/>
      <c r="I11" s="121"/>
      <c r="J11" s="121">
        <v>0.02</v>
      </c>
      <c r="K11" s="121">
        <v>0.02</v>
      </c>
      <c r="L11" s="121"/>
      <c r="M11" s="78">
        <f t="shared" si="0"/>
        <v>0.06</v>
      </c>
      <c r="N11" s="79">
        <f t="shared" si="1"/>
        <v>0.96</v>
      </c>
      <c r="O11" s="80">
        <f t="shared" si="2"/>
        <v>60</v>
      </c>
    </row>
    <row r="12" spans="1:15" s="81" customFormat="1" ht="15.95" customHeight="1" x14ac:dyDescent="0.3">
      <c r="A12" s="75" t="s">
        <v>20</v>
      </c>
      <c r="B12" s="93" t="s">
        <v>62</v>
      </c>
      <c r="C12" s="636">
        <v>50700000482</v>
      </c>
      <c r="D12" s="76">
        <v>0.9</v>
      </c>
      <c r="E12" s="121"/>
      <c r="F12" s="121">
        <v>0.02</v>
      </c>
      <c r="G12" s="121"/>
      <c r="H12" s="121"/>
      <c r="I12" s="121">
        <v>0.01</v>
      </c>
      <c r="J12" s="121"/>
      <c r="K12" s="121">
        <v>0.02</v>
      </c>
      <c r="L12" s="121"/>
      <c r="M12" s="78">
        <f t="shared" si="0"/>
        <v>0.05</v>
      </c>
      <c r="N12" s="79">
        <f t="shared" si="1"/>
        <v>0.95000000000000007</v>
      </c>
      <c r="O12" s="80">
        <f t="shared" si="2"/>
        <v>60</v>
      </c>
    </row>
    <row r="13" spans="1:15" s="81" customFormat="1" ht="15.95" customHeight="1" x14ac:dyDescent="0.3">
      <c r="A13" s="75" t="s">
        <v>21</v>
      </c>
      <c r="B13" s="94" t="s">
        <v>532</v>
      </c>
      <c r="C13" s="636">
        <v>11100115710</v>
      </c>
      <c r="D13" s="76">
        <v>0.9</v>
      </c>
      <c r="E13" s="121"/>
      <c r="F13" s="121">
        <v>0.02</v>
      </c>
      <c r="G13" s="121"/>
      <c r="H13" s="121"/>
      <c r="I13" s="121">
        <v>0.01</v>
      </c>
      <c r="J13" s="121"/>
      <c r="K13" s="121">
        <v>0.02</v>
      </c>
      <c r="L13" s="121"/>
      <c r="M13" s="78">
        <f t="shared" si="0"/>
        <v>0.05</v>
      </c>
      <c r="N13" s="79">
        <f t="shared" si="1"/>
        <v>0.95000000000000007</v>
      </c>
      <c r="O13" s="80">
        <f t="shared" si="2"/>
        <v>60</v>
      </c>
    </row>
    <row r="14" spans="1:15" s="81" customFormat="1" ht="15.95" customHeight="1" x14ac:dyDescent="0.25">
      <c r="A14" s="75" t="s">
        <v>22</v>
      </c>
      <c r="B14" s="94" t="s">
        <v>63</v>
      </c>
      <c r="C14" s="147" t="s">
        <v>461</v>
      </c>
      <c r="D14" s="76">
        <v>0.9</v>
      </c>
      <c r="E14" s="121">
        <v>0.02</v>
      </c>
      <c r="F14" s="121">
        <v>0.02</v>
      </c>
      <c r="G14" s="121"/>
      <c r="H14" s="121"/>
      <c r="I14" s="121">
        <v>0.01</v>
      </c>
      <c r="J14" s="121"/>
      <c r="K14" s="121"/>
      <c r="L14" s="121"/>
      <c r="M14" s="78">
        <f t="shared" si="0"/>
        <v>0.05</v>
      </c>
      <c r="N14" s="79">
        <f t="shared" si="1"/>
        <v>0.95000000000000007</v>
      </c>
      <c r="O14" s="80">
        <f t="shared" si="2"/>
        <v>60</v>
      </c>
    </row>
    <row r="15" spans="1:15" ht="39.950000000000003" customHeight="1" x14ac:dyDescent="0.25">
      <c r="A15" s="1079" t="s">
        <v>530</v>
      </c>
      <c r="B15" s="1079"/>
      <c r="C15" s="1079"/>
      <c r="D15" s="1079"/>
      <c r="E15" s="1079"/>
      <c r="F15" s="1079"/>
      <c r="G15" s="1079"/>
      <c r="H15" s="1079"/>
      <c r="I15" s="1079"/>
      <c r="J15" s="1079"/>
      <c r="K15" s="1079"/>
      <c r="L15" s="1079"/>
      <c r="M15" s="1079"/>
      <c r="N15" s="1079"/>
      <c r="O15" s="1079"/>
    </row>
    <row r="17" spans="1:15" ht="18.75" x14ac:dyDescent="0.3">
      <c r="A17" s="1118" t="s">
        <v>5</v>
      </c>
      <c r="B17" s="1118"/>
      <c r="C17" s="1118"/>
      <c r="D17" s="1118"/>
      <c r="E17" s="1118"/>
      <c r="F17" s="1118"/>
      <c r="G17" s="1118"/>
      <c r="H17" s="1118"/>
      <c r="I17" s="1118"/>
      <c r="J17" s="1118"/>
      <c r="K17" s="1118"/>
      <c r="L17" s="1118"/>
      <c r="M17" s="1118"/>
      <c r="N17" s="1118"/>
      <c r="O17" s="1118"/>
    </row>
    <row r="19" spans="1:15" ht="112.5" customHeight="1" x14ac:dyDescent="0.25">
      <c r="A19" s="480" t="s">
        <v>6</v>
      </c>
      <c r="B19" s="1005" t="s">
        <v>7</v>
      </c>
      <c r="C19" s="1005"/>
      <c r="D19" s="1005"/>
      <c r="E19" s="1005"/>
      <c r="F19" s="480"/>
      <c r="G19" s="480"/>
      <c r="H19" s="480"/>
      <c r="I19" s="483" t="s">
        <v>10</v>
      </c>
      <c r="J19" s="483" t="s">
        <v>11</v>
      </c>
      <c r="K19" s="481" t="s">
        <v>218</v>
      </c>
      <c r="L19" s="1096" t="s">
        <v>12</v>
      </c>
      <c r="M19" s="1103"/>
      <c r="N19" s="1103"/>
      <c r="O19" s="1097"/>
    </row>
    <row r="20" spans="1:15" ht="54" customHeight="1" x14ac:dyDescent="0.25">
      <c r="A20" s="480"/>
      <c r="B20" s="399" t="s">
        <v>1034</v>
      </c>
      <c r="C20" s="778"/>
      <c r="D20" s="778"/>
      <c r="E20" s="779"/>
      <c r="F20" s="482"/>
      <c r="G20" s="482"/>
      <c r="H20" s="482"/>
      <c r="I20" s="483">
        <v>1</v>
      </c>
      <c r="J20" s="483">
        <v>0</v>
      </c>
      <c r="K20" s="148">
        <v>0.02</v>
      </c>
      <c r="L20" s="627" t="s">
        <v>732</v>
      </c>
      <c r="M20" s="631"/>
      <c r="N20" s="631"/>
      <c r="O20" s="628"/>
    </row>
    <row r="21" spans="1:15" ht="39.6" customHeight="1" x14ac:dyDescent="0.25">
      <c r="A21" s="480"/>
      <c r="B21" s="399" t="s">
        <v>1035</v>
      </c>
      <c r="C21" s="778"/>
      <c r="D21" s="778"/>
      <c r="E21" s="779"/>
      <c r="F21" s="482"/>
      <c r="G21" s="482"/>
      <c r="H21" s="482"/>
      <c r="I21" s="483">
        <v>6</v>
      </c>
      <c r="J21" s="483">
        <v>0</v>
      </c>
      <c r="K21" s="148">
        <v>0.02</v>
      </c>
      <c r="L21" s="627" t="s">
        <v>1036</v>
      </c>
      <c r="M21" s="631"/>
      <c r="N21" s="631"/>
      <c r="O21" s="628"/>
    </row>
    <row r="22" spans="1:15" ht="36.75" customHeight="1" x14ac:dyDescent="0.25">
      <c r="A22" s="4">
        <v>1</v>
      </c>
      <c r="B22" s="1125" t="s">
        <v>1037</v>
      </c>
      <c r="C22" s="1126"/>
      <c r="D22" s="1126"/>
      <c r="E22" s="1127"/>
      <c r="F22" s="482"/>
      <c r="G22" s="482"/>
      <c r="H22" s="482"/>
      <c r="I22" s="151">
        <v>4</v>
      </c>
      <c r="J22" s="151">
        <v>0</v>
      </c>
      <c r="K22" s="148">
        <v>0.01</v>
      </c>
      <c r="L22" s="1131" t="s">
        <v>1038</v>
      </c>
      <c r="M22" s="1132"/>
      <c r="N22" s="1132"/>
      <c r="O22" s="1133"/>
    </row>
    <row r="23" spans="1:15" ht="31.15" customHeight="1" x14ac:dyDescent="0.25">
      <c r="A23" s="4"/>
      <c r="B23" s="1125" t="s">
        <v>1039</v>
      </c>
      <c r="C23" s="1126"/>
      <c r="D23" s="1126"/>
      <c r="E23" s="1127"/>
      <c r="F23" s="482"/>
      <c r="G23" s="482"/>
      <c r="H23" s="482"/>
      <c r="I23" s="151">
        <v>2</v>
      </c>
      <c r="J23" s="151">
        <v>0</v>
      </c>
      <c r="K23" s="148">
        <v>0.02</v>
      </c>
      <c r="L23" s="1131" t="s">
        <v>1040</v>
      </c>
      <c r="M23" s="1132"/>
      <c r="N23" s="1132"/>
      <c r="O23" s="1133"/>
    </row>
    <row r="24" spans="1:15" ht="31.9" customHeight="1" x14ac:dyDescent="0.25">
      <c r="A24" s="4">
        <v>2</v>
      </c>
      <c r="B24" s="1125" t="s">
        <v>1041</v>
      </c>
      <c r="C24" s="1126"/>
      <c r="D24" s="1126"/>
      <c r="E24" s="1127"/>
      <c r="F24" s="482"/>
      <c r="G24" s="482"/>
      <c r="H24" s="482"/>
      <c r="I24" s="151">
        <v>6</v>
      </c>
      <c r="J24" s="151">
        <v>0</v>
      </c>
      <c r="K24" s="148">
        <v>0.02</v>
      </c>
      <c r="L24" s="1128" t="s">
        <v>1042</v>
      </c>
      <c r="M24" s="1129"/>
      <c r="N24" s="1129"/>
      <c r="O24" s="1130"/>
    </row>
    <row r="25" spans="1:15" ht="16.5" x14ac:dyDescent="0.25">
      <c r="A25" s="21"/>
      <c r="B25" s="22"/>
      <c r="C25" s="22"/>
      <c r="D25" s="22"/>
      <c r="E25" s="22"/>
      <c r="F25" s="22"/>
      <c r="G25" s="22"/>
      <c r="H25" s="22"/>
      <c r="I25" s="87"/>
      <c r="J25" s="87"/>
      <c r="K25" s="87"/>
      <c r="L25" s="87"/>
      <c r="M25" s="88"/>
      <c r="N25" s="88"/>
      <c r="O25" s="88"/>
    </row>
    <row r="26" spans="1:15" ht="15.75" x14ac:dyDescent="0.25">
      <c r="I26" s="1102"/>
      <c r="J26" s="1102"/>
      <c r="K26" s="1102"/>
      <c r="L26" s="1102"/>
      <c r="M26" s="1102"/>
      <c r="N26" s="1102"/>
      <c r="O26" s="1102"/>
    </row>
    <row r="27" spans="1:15" ht="15.75" x14ac:dyDescent="0.25">
      <c r="I27" s="1101"/>
      <c r="J27" s="1101"/>
      <c r="K27" s="1101"/>
      <c r="L27" s="1101"/>
      <c r="M27" s="1101"/>
      <c r="N27" s="1101"/>
      <c r="O27" s="1101"/>
    </row>
  </sheetData>
  <mergeCells count="25">
    <mergeCell ref="I27:O27"/>
    <mergeCell ref="B22:E22"/>
    <mergeCell ref="B23:E23"/>
    <mergeCell ref="A1:E1"/>
    <mergeCell ref="A3:O3"/>
    <mergeCell ref="A4:O4"/>
    <mergeCell ref="E5:M5"/>
    <mergeCell ref="N5:N7"/>
    <mergeCell ref="O5:O7"/>
    <mergeCell ref="E6:H6"/>
    <mergeCell ref="I6:L6"/>
    <mergeCell ref="M6:M7"/>
    <mergeCell ref="A5:A7"/>
    <mergeCell ref="B5:B7"/>
    <mergeCell ref="C5:C7"/>
    <mergeCell ref="D5:D7"/>
    <mergeCell ref="A15:O15"/>
    <mergeCell ref="A17:O17"/>
    <mergeCell ref="B24:E24"/>
    <mergeCell ref="L24:O24"/>
    <mergeCell ref="I26:O26"/>
    <mergeCell ref="L19:O19"/>
    <mergeCell ref="L22:O22"/>
    <mergeCell ref="L23:O23"/>
    <mergeCell ref="B19:E19"/>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8"/>
  <sheetViews>
    <sheetView topLeftCell="A26" zoomScale="70" zoomScaleNormal="70" workbookViewId="0">
      <selection activeCell="B19" sqref="B19"/>
    </sheetView>
  </sheetViews>
  <sheetFormatPr defaultRowHeight="15" x14ac:dyDescent="0.25"/>
  <cols>
    <col min="1" max="1" width="5.28515625" style="73" customWidth="1"/>
    <col min="2" max="2" width="22.28515625" style="73" customWidth="1"/>
    <col min="3" max="3" width="17.28515625" style="73" customWidth="1"/>
    <col min="4" max="4" width="13.28515625" style="74" customWidth="1"/>
    <col min="5" max="10" width="7.42578125" style="73" customWidth="1"/>
    <col min="11" max="14" width="7.42578125" style="614" customWidth="1"/>
    <col min="15" max="21" width="6.85546875" style="614" customWidth="1"/>
    <col min="22" max="22" width="8" style="73" customWidth="1"/>
    <col min="23" max="23" width="9.140625" style="73" customWidth="1"/>
    <col min="24" max="24" width="7.5703125" style="73" customWidth="1"/>
    <col min="25" max="256" width="9.140625" style="73"/>
    <col min="257" max="257" width="5.28515625" style="73" customWidth="1"/>
    <col min="258" max="258" width="22.28515625" style="73" customWidth="1"/>
    <col min="259" max="259" width="17.28515625"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2.28515625" style="73" customWidth="1"/>
    <col min="515" max="515" width="17.28515625"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2.28515625" style="73" customWidth="1"/>
    <col min="771" max="771" width="17.28515625"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2.28515625" style="73" customWidth="1"/>
    <col min="1027" max="1027" width="17.28515625"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2.28515625" style="73" customWidth="1"/>
    <col min="1283" max="1283" width="17.28515625"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2.28515625" style="73" customWidth="1"/>
    <col min="1539" max="1539" width="17.28515625"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2.28515625" style="73" customWidth="1"/>
    <col min="1795" max="1795" width="17.28515625"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2.28515625" style="73" customWidth="1"/>
    <col min="2051" max="2051" width="17.28515625"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2.28515625" style="73" customWidth="1"/>
    <col min="2307" max="2307" width="17.28515625"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2.28515625" style="73" customWidth="1"/>
    <col min="2563" max="2563" width="17.28515625"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2.28515625" style="73" customWidth="1"/>
    <col min="2819" max="2819" width="17.28515625"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2.28515625" style="73" customWidth="1"/>
    <col min="3075" max="3075" width="17.28515625"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2.28515625" style="73" customWidth="1"/>
    <col min="3331" max="3331" width="17.28515625"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2.28515625" style="73" customWidth="1"/>
    <col min="3587" max="3587" width="17.28515625"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2.28515625" style="73" customWidth="1"/>
    <col min="3843" max="3843" width="17.28515625"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2.28515625" style="73" customWidth="1"/>
    <col min="4099" max="4099" width="17.28515625"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2.28515625" style="73" customWidth="1"/>
    <col min="4355" max="4355" width="17.28515625"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2.28515625" style="73" customWidth="1"/>
    <col min="4611" max="4611" width="17.28515625"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2.28515625" style="73" customWidth="1"/>
    <col min="4867" max="4867" width="17.28515625"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2.28515625" style="73" customWidth="1"/>
    <col min="5123" max="5123" width="17.28515625"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2.28515625" style="73" customWidth="1"/>
    <col min="5379" max="5379" width="17.28515625"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2.28515625" style="73" customWidth="1"/>
    <col min="5635" max="5635" width="17.28515625"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2.28515625" style="73" customWidth="1"/>
    <col min="5891" max="5891" width="17.28515625"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2.28515625" style="73" customWidth="1"/>
    <col min="6147" max="6147" width="17.28515625"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2.28515625" style="73" customWidth="1"/>
    <col min="6403" max="6403" width="17.28515625"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2.28515625" style="73" customWidth="1"/>
    <col min="6659" max="6659" width="17.28515625"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2.28515625" style="73" customWidth="1"/>
    <col min="6915" max="6915" width="17.28515625"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2.28515625" style="73" customWidth="1"/>
    <col min="7171" max="7171" width="17.28515625"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2.28515625" style="73" customWidth="1"/>
    <col min="7427" max="7427" width="17.28515625"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2.28515625" style="73" customWidth="1"/>
    <col min="7683" max="7683" width="17.28515625"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2.28515625" style="73" customWidth="1"/>
    <col min="7939" max="7939" width="17.28515625"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2.28515625" style="73" customWidth="1"/>
    <col min="8195" max="8195" width="17.28515625"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2.28515625" style="73" customWidth="1"/>
    <col min="8451" max="8451" width="17.28515625"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2.28515625" style="73" customWidth="1"/>
    <col min="8707" max="8707" width="17.28515625"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2.28515625" style="73" customWidth="1"/>
    <col min="8963" max="8963" width="17.28515625"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2.28515625" style="73" customWidth="1"/>
    <col min="9219" max="9219" width="17.28515625"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2.28515625" style="73" customWidth="1"/>
    <col min="9475" max="9475" width="17.28515625"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2.28515625" style="73" customWidth="1"/>
    <col min="9731" max="9731" width="17.28515625"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2.28515625" style="73" customWidth="1"/>
    <col min="9987" max="9987" width="17.28515625"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2.28515625" style="73" customWidth="1"/>
    <col min="10243" max="10243" width="17.28515625"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2.28515625" style="73" customWidth="1"/>
    <col min="10499" max="10499" width="17.28515625"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2.28515625" style="73" customWidth="1"/>
    <col min="10755" max="10755" width="17.28515625"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2.28515625" style="73" customWidth="1"/>
    <col min="11011" max="11011" width="17.28515625"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2.28515625" style="73" customWidth="1"/>
    <col min="11267" max="11267" width="17.28515625"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2.28515625" style="73" customWidth="1"/>
    <col min="11523" max="11523" width="17.28515625"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2.28515625" style="73" customWidth="1"/>
    <col min="11779" max="11779" width="17.28515625"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2.28515625" style="73" customWidth="1"/>
    <col min="12035" max="12035" width="17.28515625"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2.28515625" style="73" customWidth="1"/>
    <col min="12291" max="12291" width="17.28515625"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2.28515625" style="73" customWidth="1"/>
    <col min="12547" max="12547" width="17.28515625"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2.28515625" style="73" customWidth="1"/>
    <col min="12803" max="12803" width="17.28515625"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2.28515625" style="73" customWidth="1"/>
    <col min="13059" max="13059" width="17.28515625"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2.28515625" style="73" customWidth="1"/>
    <col min="13315" max="13315" width="17.28515625"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2.28515625" style="73" customWidth="1"/>
    <col min="13571" max="13571" width="17.28515625"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2.28515625" style="73" customWidth="1"/>
    <col min="13827" max="13827" width="17.28515625"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2.28515625" style="73" customWidth="1"/>
    <col min="14083" max="14083" width="17.28515625"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2.28515625" style="73" customWidth="1"/>
    <col min="14339" max="14339" width="17.28515625"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2.28515625" style="73" customWidth="1"/>
    <col min="14595" max="14595" width="17.28515625"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2.28515625" style="73" customWidth="1"/>
    <col min="14851" max="14851" width="17.28515625"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2.28515625" style="73" customWidth="1"/>
    <col min="15107" max="15107" width="17.28515625"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2.28515625" style="73" customWidth="1"/>
    <col min="15363" max="15363" width="17.28515625"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2.28515625" style="73" customWidth="1"/>
    <col min="15619" max="15619" width="17.28515625"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2.28515625" style="73" customWidth="1"/>
    <col min="15875" max="15875" width="17.28515625"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2.28515625" style="73" customWidth="1"/>
    <col min="16131" max="16131" width="17.28515625"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72" customHeight="1" x14ac:dyDescent="0.25">
      <c r="A1" s="1064" t="s">
        <v>278</v>
      </c>
      <c r="B1" s="1064"/>
      <c r="C1" s="1064"/>
      <c r="D1" s="1064"/>
      <c r="E1" s="1064"/>
      <c r="F1" s="70"/>
      <c r="G1" s="70"/>
      <c r="H1" s="70"/>
      <c r="I1" s="70"/>
      <c r="J1" s="70"/>
      <c r="K1" s="70"/>
      <c r="L1" s="71"/>
      <c r="M1" s="71"/>
      <c r="N1" s="71"/>
      <c r="O1" s="71"/>
      <c r="P1" s="71"/>
      <c r="Q1" s="71"/>
      <c r="R1" s="71"/>
      <c r="S1" s="71"/>
      <c r="T1" s="71"/>
      <c r="U1" s="71"/>
      <c r="V1" s="72"/>
      <c r="W1" s="72"/>
      <c r="X1" s="72"/>
    </row>
    <row r="2" spans="1:24" ht="21.75" customHeight="1" x14ac:dyDescent="0.3">
      <c r="A2" s="1113" t="s">
        <v>1003</v>
      </c>
      <c r="B2" s="1113"/>
      <c r="C2" s="1113"/>
      <c r="D2" s="1113"/>
      <c r="E2" s="1113"/>
      <c r="F2" s="1113"/>
      <c r="G2" s="1113"/>
      <c r="H2" s="1113"/>
      <c r="I2" s="1113"/>
      <c r="J2" s="1113"/>
      <c r="K2" s="1113"/>
      <c r="L2" s="1113"/>
      <c r="M2" s="1113"/>
      <c r="N2" s="1113"/>
      <c r="O2" s="1113"/>
      <c r="P2" s="1113"/>
      <c r="Q2" s="1113"/>
      <c r="R2" s="1113"/>
      <c r="S2" s="1113"/>
      <c r="T2" s="1113"/>
      <c r="U2" s="1113"/>
      <c r="V2" s="1113"/>
      <c r="W2" s="1113"/>
      <c r="X2" s="1113"/>
    </row>
    <row r="3" spans="1:24" ht="7.5" customHeight="1" x14ac:dyDescent="0.3">
      <c r="A3" s="1066"/>
      <c r="B3" s="1066"/>
      <c r="C3" s="1066"/>
      <c r="D3" s="1066"/>
      <c r="E3" s="1066"/>
      <c r="F3" s="1066"/>
      <c r="G3" s="1066"/>
      <c r="H3" s="1066"/>
      <c r="I3" s="1066"/>
      <c r="J3" s="1066"/>
      <c r="K3" s="1066"/>
      <c r="L3" s="1066"/>
      <c r="M3" s="1066"/>
      <c r="N3" s="1066"/>
      <c r="O3" s="1066"/>
      <c r="P3" s="1066"/>
      <c r="Q3" s="1066"/>
      <c r="R3" s="1066"/>
      <c r="S3" s="1066"/>
      <c r="T3" s="1066"/>
      <c r="U3" s="1066"/>
      <c r="V3" s="1066"/>
      <c r="W3" s="1066"/>
      <c r="X3" s="1066"/>
    </row>
    <row r="4" spans="1:24" s="74" customFormat="1" ht="21.75" customHeight="1" x14ac:dyDescent="0.25">
      <c r="A4" s="1080" t="s">
        <v>0</v>
      </c>
      <c r="B4" s="1080" t="s">
        <v>1</v>
      </c>
      <c r="C4" s="1073" t="s">
        <v>523</v>
      </c>
      <c r="D4" s="1083" t="s">
        <v>524</v>
      </c>
      <c r="E4" s="1076" t="s">
        <v>525</v>
      </c>
      <c r="F4" s="1077"/>
      <c r="G4" s="1077"/>
      <c r="H4" s="1077"/>
      <c r="I4" s="1077"/>
      <c r="J4" s="1077"/>
      <c r="K4" s="1077"/>
      <c r="L4" s="1077"/>
      <c r="M4" s="1077"/>
      <c r="N4" s="1077"/>
      <c r="O4" s="1077"/>
      <c r="P4" s="1077"/>
      <c r="Q4" s="1077"/>
      <c r="R4" s="1077"/>
      <c r="S4" s="1077"/>
      <c r="T4" s="1077"/>
      <c r="U4" s="1077"/>
      <c r="V4" s="1116"/>
      <c r="W4" s="1070" t="s">
        <v>3</v>
      </c>
      <c r="X4" s="1073" t="s">
        <v>4</v>
      </c>
    </row>
    <row r="5" spans="1:24" s="74" customFormat="1" ht="36.75" customHeight="1" x14ac:dyDescent="0.25">
      <c r="A5" s="1081"/>
      <c r="B5" s="1081"/>
      <c r="C5" s="1074"/>
      <c r="D5" s="1084"/>
      <c r="E5" s="1134" t="s">
        <v>526</v>
      </c>
      <c r="F5" s="1134"/>
      <c r="G5" s="1134"/>
      <c r="H5" s="1134"/>
      <c r="I5" s="1134"/>
      <c r="J5" s="1134"/>
      <c r="K5" s="1134"/>
      <c r="L5" s="1134"/>
      <c r="M5" s="1134"/>
      <c r="N5" s="1134"/>
      <c r="O5" s="1076" t="s">
        <v>527</v>
      </c>
      <c r="P5" s="1077"/>
      <c r="Q5" s="1077"/>
      <c r="R5" s="1077"/>
      <c r="S5" s="1077"/>
      <c r="T5" s="1077"/>
      <c r="U5" s="1077"/>
      <c r="V5" s="1078" t="s">
        <v>251</v>
      </c>
      <c r="W5" s="1071"/>
      <c r="X5" s="1074"/>
    </row>
    <row r="6" spans="1:24" s="74" customFormat="1" ht="51.95" customHeight="1" x14ac:dyDescent="0.25">
      <c r="A6" s="1082"/>
      <c r="B6" s="1082"/>
      <c r="C6" s="1075"/>
      <c r="D6" s="1085"/>
      <c r="E6" s="605" t="s">
        <v>154</v>
      </c>
      <c r="F6" s="605" t="s">
        <v>155</v>
      </c>
      <c r="G6" s="605" t="s">
        <v>64</v>
      </c>
      <c r="H6" s="605" t="s">
        <v>65</v>
      </c>
      <c r="I6" s="605" t="s">
        <v>66</v>
      </c>
      <c r="J6" s="605" t="s">
        <v>67</v>
      </c>
      <c r="K6" s="605" t="s">
        <v>68</v>
      </c>
      <c r="L6" s="605" t="s">
        <v>69</v>
      </c>
      <c r="M6" s="605" t="s">
        <v>70</v>
      </c>
      <c r="N6" s="605" t="s">
        <v>71</v>
      </c>
      <c r="O6" s="605" t="s">
        <v>290</v>
      </c>
      <c r="P6" s="605" t="s">
        <v>291</v>
      </c>
      <c r="Q6" s="605" t="s">
        <v>292</v>
      </c>
      <c r="R6" s="605" t="s">
        <v>379</v>
      </c>
      <c r="S6" s="605" t="s">
        <v>380</v>
      </c>
      <c r="T6" s="605" t="s">
        <v>381</v>
      </c>
      <c r="U6" s="605" t="s">
        <v>548</v>
      </c>
      <c r="V6" s="1078"/>
      <c r="W6" s="1072"/>
      <c r="X6" s="1075"/>
    </row>
    <row r="7" spans="1:24" s="81" customFormat="1" ht="15.95" customHeight="1" x14ac:dyDescent="0.25">
      <c r="A7" s="75" t="s">
        <v>16</v>
      </c>
      <c r="B7" s="90" t="s">
        <v>86</v>
      </c>
      <c r="C7" s="104">
        <v>11100000746</v>
      </c>
      <c r="D7" s="76">
        <v>0.9</v>
      </c>
      <c r="E7" s="121"/>
      <c r="F7" s="121">
        <v>0.05</v>
      </c>
      <c r="G7" s="121"/>
      <c r="H7" s="121"/>
      <c r="I7" s="121"/>
      <c r="J7" s="121"/>
      <c r="K7" s="121"/>
      <c r="L7" s="121"/>
      <c r="M7" s="121"/>
      <c r="N7" s="121"/>
      <c r="O7" s="121">
        <v>0.02</v>
      </c>
      <c r="P7" s="121">
        <v>0.01</v>
      </c>
      <c r="Q7" s="121">
        <v>0.01</v>
      </c>
      <c r="R7" s="121">
        <v>0.01</v>
      </c>
      <c r="S7" s="121"/>
      <c r="T7" s="121"/>
      <c r="U7" s="121"/>
      <c r="V7" s="78">
        <f t="shared" ref="V7:V16" si="0">IF(SUM(E7:N7)&gt;5%,5%,SUM(E7:N7))+IF(SUM(O7:U7)&gt;5%,5%,SUM(O7:U7))</f>
        <v>0.1</v>
      </c>
      <c r="W7" s="79">
        <f t="shared" ref="W7:W16" si="1">D7+V7</f>
        <v>1</v>
      </c>
      <c r="X7" s="80">
        <f>IF(95%&lt;=W7,60,IF(AND(90%&lt;=W7,W7&lt;95%),50,IF(AND(80%&lt;=W7,W7&lt;90%),40,IF(AND(75%&lt;=W7,W7&lt;80%),30,IF(AND(70%&lt;=W7,W7&lt;75%),20,IF(W7&lt;70%,0,""))))))</f>
        <v>60</v>
      </c>
    </row>
    <row r="8" spans="1:24" s="81" customFormat="1" ht="15.95" customHeight="1" x14ac:dyDescent="0.25">
      <c r="A8" s="75" t="s">
        <v>17</v>
      </c>
      <c r="B8" s="91" t="s">
        <v>88</v>
      </c>
      <c r="C8" s="104" t="s">
        <v>481</v>
      </c>
      <c r="D8" s="76">
        <v>0.9</v>
      </c>
      <c r="E8" s="121"/>
      <c r="F8" s="121"/>
      <c r="G8" s="121"/>
      <c r="H8" s="121">
        <v>0.02</v>
      </c>
      <c r="I8" s="121"/>
      <c r="J8" s="121"/>
      <c r="K8" s="121"/>
      <c r="L8" s="121"/>
      <c r="M8" s="121"/>
      <c r="N8" s="121"/>
      <c r="O8" s="121">
        <v>0.02</v>
      </c>
      <c r="P8" s="121"/>
      <c r="Q8" s="121">
        <v>0.01</v>
      </c>
      <c r="R8" s="121"/>
      <c r="S8" s="121"/>
      <c r="T8" s="121"/>
      <c r="U8" s="121"/>
      <c r="V8" s="78">
        <f t="shared" si="0"/>
        <v>0.05</v>
      </c>
      <c r="W8" s="79">
        <f t="shared" si="1"/>
        <v>0.95000000000000007</v>
      </c>
      <c r="X8" s="80">
        <f t="shared" ref="X8:X16" si="2">IF(95%&lt;=W8,60,IF(AND(90%&lt;=W8,W8&lt;95%),50,IF(AND(80%&lt;=W8,W8&lt;90%),40,IF(AND(75%&lt;=W8,W8&lt;80%),30,IF(AND(70%&lt;=W8,W8&lt;75%),20,IF(W8&lt;70%,0,""))))))</f>
        <v>60</v>
      </c>
    </row>
    <row r="9" spans="1:24" s="81" customFormat="1" ht="15.95" customHeight="1" x14ac:dyDescent="0.25">
      <c r="A9" s="75" t="s">
        <v>18</v>
      </c>
      <c r="B9" s="92" t="s">
        <v>87</v>
      </c>
      <c r="C9" s="104">
        <v>31000001254</v>
      </c>
      <c r="D9" s="76">
        <v>0.9</v>
      </c>
      <c r="E9" s="121"/>
      <c r="F9" s="121"/>
      <c r="G9" s="121"/>
      <c r="H9" s="121"/>
      <c r="I9" s="121"/>
      <c r="J9" s="121"/>
      <c r="K9" s="121"/>
      <c r="L9" s="121"/>
      <c r="M9" s="121"/>
      <c r="N9" s="121"/>
      <c r="O9" s="121">
        <v>0.02</v>
      </c>
      <c r="P9" s="121"/>
      <c r="Q9" s="121">
        <v>0.01</v>
      </c>
      <c r="R9" s="121"/>
      <c r="S9" s="121"/>
      <c r="T9" s="121"/>
      <c r="U9" s="121"/>
      <c r="V9" s="78">
        <f t="shared" si="0"/>
        <v>0.03</v>
      </c>
      <c r="W9" s="79">
        <f t="shared" si="1"/>
        <v>0.93</v>
      </c>
      <c r="X9" s="80">
        <f t="shared" si="2"/>
        <v>50</v>
      </c>
    </row>
    <row r="10" spans="1:24" s="81" customFormat="1" ht="15.95" customHeight="1" x14ac:dyDescent="0.25">
      <c r="A10" s="75" t="s">
        <v>19</v>
      </c>
      <c r="B10" s="90"/>
      <c r="C10" s="89"/>
      <c r="D10" s="76">
        <v>0.9</v>
      </c>
      <c r="E10" s="121"/>
      <c r="F10" s="121"/>
      <c r="G10" s="121"/>
      <c r="H10" s="121"/>
      <c r="I10" s="121"/>
      <c r="J10" s="121"/>
      <c r="K10" s="121"/>
      <c r="L10" s="121"/>
      <c r="M10" s="121"/>
      <c r="N10" s="121"/>
      <c r="O10" s="121"/>
      <c r="P10" s="121"/>
      <c r="Q10" s="121"/>
      <c r="R10" s="121"/>
      <c r="S10" s="121"/>
      <c r="T10" s="121"/>
      <c r="U10" s="121"/>
      <c r="V10" s="78">
        <f t="shared" si="0"/>
        <v>0</v>
      </c>
      <c r="W10" s="79">
        <f t="shared" si="1"/>
        <v>0.9</v>
      </c>
      <c r="X10" s="80">
        <f t="shared" si="2"/>
        <v>50</v>
      </c>
    </row>
    <row r="11" spans="1:24" s="81" customFormat="1" ht="15.95" customHeight="1" x14ac:dyDescent="0.25">
      <c r="A11" s="75" t="s">
        <v>20</v>
      </c>
      <c r="B11" s="93"/>
      <c r="C11" s="147"/>
      <c r="D11" s="76">
        <v>0.9</v>
      </c>
      <c r="E11" s="121"/>
      <c r="F11" s="121"/>
      <c r="G11" s="121"/>
      <c r="H11" s="121"/>
      <c r="I11" s="121"/>
      <c r="J11" s="121"/>
      <c r="K11" s="121"/>
      <c r="L11" s="121"/>
      <c r="M11" s="121"/>
      <c r="N11" s="121"/>
      <c r="O11" s="121"/>
      <c r="P11" s="121"/>
      <c r="Q11" s="121"/>
      <c r="R11" s="121"/>
      <c r="S11" s="121"/>
      <c r="T11" s="121"/>
      <c r="U11" s="121"/>
      <c r="V11" s="78">
        <f t="shared" si="0"/>
        <v>0</v>
      </c>
      <c r="W11" s="79">
        <f t="shared" si="1"/>
        <v>0.9</v>
      </c>
      <c r="X11" s="80">
        <f t="shared" si="2"/>
        <v>50</v>
      </c>
    </row>
    <row r="12" spans="1:24" s="81" customFormat="1" ht="15.95" customHeight="1" x14ac:dyDescent="0.25">
      <c r="A12" s="75" t="s">
        <v>21</v>
      </c>
      <c r="B12" s="94"/>
      <c r="C12" s="147"/>
      <c r="D12" s="76">
        <v>0.9</v>
      </c>
      <c r="E12" s="121"/>
      <c r="F12" s="121"/>
      <c r="G12" s="121"/>
      <c r="H12" s="121"/>
      <c r="I12" s="121"/>
      <c r="J12" s="121"/>
      <c r="K12" s="121"/>
      <c r="L12" s="121"/>
      <c r="M12" s="121"/>
      <c r="N12" s="121"/>
      <c r="O12" s="121"/>
      <c r="P12" s="121"/>
      <c r="Q12" s="121"/>
      <c r="R12" s="121"/>
      <c r="S12" s="121"/>
      <c r="T12" s="121"/>
      <c r="U12" s="121"/>
      <c r="V12" s="78">
        <f t="shared" si="0"/>
        <v>0</v>
      </c>
      <c r="W12" s="79">
        <f t="shared" si="1"/>
        <v>0.9</v>
      </c>
      <c r="X12" s="80">
        <f t="shared" si="2"/>
        <v>50</v>
      </c>
    </row>
    <row r="13" spans="1:24" s="81" customFormat="1" ht="15.95" customHeight="1" x14ac:dyDescent="0.25">
      <c r="A13" s="75" t="s">
        <v>22</v>
      </c>
      <c r="B13" s="94"/>
      <c r="C13" s="147"/>
      <c r="D13" s="76">
        <v>0.9</v>
      </c>
      <c r="E13" s="121"/>
      <c r="F13" s="121"/>
      <c r="G13" s="121"/>
      <c r="H13" s="121"/>
      <c r="I13" s="121"/>
      <c r="J13" s="121"/>
      <c r="K13" s="121"/>
      <c r="L13" s="121"/>
      <c r="M13" s="121"/>
      <c r="N13" s="121"/>
      <c r="O13" s="121"/>
      <c r="P13" s="121"/>
      <c r="Q13" s="121"/>
      <c r="R13" s="121"/>
      <c r="S13" s="121"/>
      <c r="T13" s="121"/>
      <c r="U13" s="121"/>
      <c r="V13" s="78">
        <f t="shared" si="0"/>
        <v>0</v>
      </c>
      <c r="W13" s="79">
        <f t="shared" si="1"/>
        <v>0.9</v>
      </c>
      <c r="X13" s="80">
        <f t="shared" si="2"/>
        <v>50</v>
      </c>
    </row>
    <row r="14" spans="1:24" s="81" customFormat="1" ht="15.95" customHeight="1" x14ac:dyDescent="0.25">
      <c r="A14" s="75" t="s">
        <v>23</v>
      </c>
      <c r="B14" s="91"/>
      <c r="C14" s="377"/>
      <c r="D14" s="76">
        <v>0.9</v>
      </c>
      <c r="E14" s="121"/>
      <c r="F14" s="121"/>
      <c r="G14" s="121"/>
      <c r="H14" s="121"/>
      <c r="I14" s="121"/>
      <c r="J14" s="121"/>
      <c r="K14" s="121"/>
      <c r="L14" s="121"/>
      <c r="M14" s="121"/>
      <c r="N14" s="121"/>
      <c r="O14" s="121"/>
      <c r="P14" s="121"/>
      <c r="Q14" s="121"/>
      <c r="R14" s="121"/>
      <c r="S14" s="121"/>
      <c r="T14" s="121"/>
      <c r="U14" s="121"/>
      <c r="V14" s="78">
        <f t="shared" si="0"/>
        <v>0</v>
      </c>
      <c r="W14" s="79">
        <f t="shared" si="1"/>
        <v>0.9</v>
      </c>
      <c r="X14" s="80">
        <f t="shared" si="2"/>
        <v>50</v>
      </c>
    </row>
    <row r="15" spans="1:24" s="81" customFormat="1" ht="15.95" customHeight="1" x14ac:dyDescent="0.25">
      <c r="A15" s="75" t="s">
        <v>24</v>
      </c>
      <c r="B15" s="91"/>
      <c r="C15" s="377"/>
      <c r="D15" s="76">
        <v>0.9</v>
      </c>
      <c r="E15" s="121"/>
      <c r="F15" s="121"/>
      <c r="G15" s="121"/>
      <c r="H15" s="121"/>
      <c r="I15" s="121"/>
      <c r="J15" s="121"/>
      <c r="K15" s="121"/>
      <c r="L15" s="121"/>
      <c r="M15" s="121"/>
      <c r="N15" s="121"/>
      <c r="O15" s="121"/>
      <c r="P15" s="121"/>
      <c r="Q15" s="121"/>
      <c r="R15" s="121"/>
      <c r="S15" s="121"/>
      <c r="T15" s="121"/>
      <c r="U15" s="121"/>
      <c r="V15" s="78">
        <f t="shared" si="0"/>
        <v>0</v>
      </c>
      <c r="W15" s="79">
        <f t="shared" si="1"/>
        <v>0.9</v>
      </c>
      <c r="X15" s="80">
        <f t="shared" si="2"/>
        <v>50</v>
      </c>
    </row>
    <row r="16" spans="1:24" s="81" customFormat="1" ht="15.95" customHeight="1" x14ac:dyDescent="0.25">
      <c r="A16" s="75" t="s">
        <v>25</v>
      </c>
      <c r="B16" s="94"/>
      <c r="C16" s="147"/>
      <c r="D16" s="76">
        <v>0.9</v>
      </c>
      <c r="E16" s="121"/>
      <c r="F16" s="121"/>
      <c r="G16" s="121"/>
      <c r="H16" s="121"/>
      <c r="I16" s="121"/>
      <c r="J16" s="121"/>
      <c r="K16" s="121"/>
      <c r="L16" s="121"/>
      <c r="M16" s="121"/>
      <c r="N16" s="121"/>
      <c r="O16" s="121"/>
      <c r="P16" s="121"/>
      <c r="Q16" s="121"/>
      <c r="R16" s="121"/>
      <c r="S16" s="121"/>
      <c r="T16" s="121"/>
      <c r="U16" s="121"/>
      <c r="V16" s="78">
        <f t="shared" si="0"/>
        <v>0</v>
      </c>
      <c r="W16" s="79">
        <f t="shared" si="1"/>
        <v>0.9</v>
      </c>
      <c r="X16" s="80">
        <f t="shared" si="2"/>
        <v>50</v>
      </c>
    </row>
    <row r="17" spans="1:24" ht="39.75" customHeight="1" x14ac:dyDescent="0.25">
      <c r="A17" s="1079" t="s">
        <v>530</v>
      </c>
      <c r="B17" s="1079"/>
      <c r="C17" s="1079"/>
      <c r="D17" s="1079"/>
      <c r="E17" s="1079"/>
      <c r="F17" s="1079"/>
      <c r="G17" s="1079"/>
      <c r="H17" s="1079"/>
      <c r="I17" s="1079"/>
      <c r="J17" s="1079"/>
      <c r="K17" s="1079"/>
      <c r="L17" s="1079"/>
      <c r="M17" s="1079"/>
      <c r="N17" s="1079"/>
      <c r="O17" s="1079"/>
      <c r="P17" s="1079"/>
      <c r="Q17" s="1079"/>
      <c r="R17" s="1079"/>
      <c r="S17" s="1079"/>
      <c r="T17" s="1079"/>
      <c r="U17" s="1079"/>
      <c r="V17" s="1079"/>
      <c r="W17" s="1079"/>
      <c r="X17" s="1079"/>
    </row>
    <row r="18" spans="1:24" ht="18.75" x14ac:dyDescent="0.3">
      <c r="A18" s="1118" t="s">
        <v>5</v>
      </c>
      <c r="B18" s="1118"/>
      <c r="C18" s="1118"/>
      <c r="D18" s="1118"/>
      <c r="E18" s="1118"/>
      <c r="F18" s="1118"/>
      <c r="G18" s="1118"/>
      <c r="H18" s="1118"/>
      <c r="I18" s="1118"/>
      <c r="J18" s="1118"/>
      <c r="K18" s="1118"/>
      <c r="L18" s="1118"/>
      <c r="M18" s="1118"/>
      <c r="N18" s="1118"/>
      <c r="O18" s="1118"/>
      <c r="P18" s="1118"/>
      <c r="Q18" s="1118"/>
      <c r="R18" s="1118"/>
      <c r="S18" s="1118"/>
      <c r="T18" s="1118"/>
      <c r="U18" s="1118"/>
      <c r="V18" s="1118"/>
      <c r="W18" s="1118"/>
      <c r="X18" s="1118"/>
    </row>
    <row r="20" spans="1:24" ht="112.5" customHeight="1" x14ac:dyDescent="0.25">
      <c r="A20" s="597" t="s">
        <v>6</v>
      </c>
      <c r="B20" s="1005" t="s">
        <v>7</v>
      </c>
      <c r="C20" s="1005"/>
      <c r="D20" s="1005"/>
      <c r="E20" s="1005"/>
      <c r="F20" s="597"/>
      <c r="G20" s="597"/>
      <c r="H20" s="597"/>
      <c r="I20" s="597"/>
      <c r="J20" s="597"/>
      <c r="K20" s="1096" t="s">
        <v>8</v>
      </c>
      <c r="L20" s="1097"/>
      <c r="M20" s="1090" t="s">
        <v>9</v>
      </c>
      <c r="N20" s="1090"/>
      <c r="O20" s="603" t="s">
        <v>10</v>
      </c>
      <c r="P20" s="603" t="s">
        <v>11</v>
      </c>
      <c r="Q20" s="600" t="s">
        <v>218</v>
      </c>
      <c r="R20" s="1096" t="s">
        <v>12</v>
      </c>
      <c r="S20" s="1103"/>
      <c r="T20" s="1103"/>
      <c r="U20" s="1103"/>
      <c r="V20" s="1103"/>
      <c r="W20" s="1103"/>
      <c r="X20" s="1097"/>
    </row>
    <row r="21" spans="1:24" ht="48" hidden="1" customHeight="1" x14ac:dyDescent="0.25">
      <c r="A21" s="4">
        <v>1</v>
      </c>
      <c r="B21" s="996" t="s">
        <v>1239</v>
      </c>
      <c r="C21" s="996"/>
      <c r="D21" s="996"/>
      <c r="E21" s="996"/>
      <c r="F21" s="120"/>
      <c r="G21" s="120"/>
      <c r="H21" s="120"/>
      <c r="I21" s="120"/>
      <c r="J21" s="120"/>
      <c r="K21" s="1135"/>
      <c r="L21" s="1136"/>
      <c r="M21" s="1135"/>
      <c r="N21" s="1136"/>
      <c r="O21" s="603"/>
      <c r="P21" s="600"/>
      <c r="Q21" s="373"/>
      <c r="R21" s="1096"/>
      <c r="S21" s="1103"/>
      <c r="T21" s="1103"/>
      <c r="U21" s="1103"/>
      <c r="V21" s="1103"/>
      <c r="W21" s="1103"/>
      <c r="X21" s="1097"/>
    </row>
    <row r="22" spans="1:24" ht="36.75" hidden="1" customHeight="1" x14ac:dyDescent="0.25">
      <c r="A22" s="4">
        <v>5</v>
      </c>
      <c r="B22" s="1138" t="s">
        <v>1069</v>
      </c>
      <c r="C22" s="1139"/>
      <c r="D22" s="1139"/>
      <c r="E22" s="1140"/>
      <c r="F22" s="120"/>
      <c r="G22" s="120"/>
      <c r="H22" s="120"/>
      <c r="I22" s="120"/>
      <c r="J22" s="120"/>
      <c r="K22" s="598"/>
      <c r="L22" s="599"/>
      <c r="M22" s="598"/>
      <c r="N22" s="599"/>
      <c r="O22" s="603"/>
      <c r="P22" s="600"/>
      <c r="Q22" s="373">
        <v>0.05</v>
      </c>
      <c r="R22" s="600"/>
      <c r="S22" s="601"/>
      <c r="T22" s="601"/>
      <c r="U22" s="601"/>
      <c r="V22" s="601"/>
      <c r="W22" s="601"/>
      <c r="X22" s="602"/>
    </row>
    <row r="23" spans="1:24" ht="36.75" hidden="1" customHeight="1" x14ac:dyDescent="0.25">
      <c r="A23" s="4">
        <v>6</v>
      </c>
      <c r="B23" s="1138" t="s">
        <v>1240</v>
      </c>
      <c r="C23" s="1139"/>
      <c r="D23" s="1139"/>
      <c r="E23" s="1140"/>
      <c r="F23" s="120"/>
      <c r="G23" s="120"/>
      <c r="H23" s="120"/>
      <c r="I23" s="120"/>
      <c r="J23" s="120"/>
      <c r="K23" s="598"/>
      <c r="L23" s="599"/>
      <c r="M23" s="598"/>
      <c r="N23" s="599"/>
      <c r="O23" s="603"/>
      <c r="P23" s="600"/>
      <c r="Q23" s="148">
        <v>0.04</v>
      </c>
      <c r="R23" s="600"/>
      <c r="S23" s="601"/>
      <c r="T23" s="601"/>
      <c r="U23" s="601"/>
      <c r="V23" s="601"/>
      <c r="W23" s="601"/>
      <c r="X23" s="602"/>
    </row>
    <row r="24" spans="1:24" ht="36.75" hidden="1" customHeight="1" x14ac:dyDescent="0.25">
      <c r="A24" s="4">
        <v>7</v>
      </c>
      <c r="B24" s="1138" t="s">
        <v>1241</v>
      </c>
      <c r="C24" s="1139"/>
      <c r="D24" s="1139"/>
      <c r="E24" s="1140"/>
      <c r="F24" s="120"/>
      <c r="G24" s="120"/>
      <c r="H24" s="120"/>
      <c r="I24" s="120"/>
      <c r="J24" s="120"/>
      <c r="K24" s="598"/>
      <c r="L24" s="599"/>
      <c r="M24" s="1135"/>
      <c r="N24" s="1136"/>
      <c r="O24" s="603"/>
      <c r="P24" s="600"/>
      <c r="Q24" s="373">
        <v>0.03</v>
      </c>
      <c r="R24" s="1096"/>
      <c r="S24" s="1103"/>
      <c r="T24" s="1103"/>
      <c r="U24" s="1103"/>
      <c r="V24" s="1103"/>
      <c r="W24" s="1103"/>
      <c r="X24" s="1097"/>
    </row>
    <row r="25" spans="1:24" ht="36.75" hidden="1" customHeight="1" x14ac:dyDescent="0.25">
      <c r="A25" s="4">
        <v>8</v>
      </c>
      <c r="B25" s="1138" t="s">
        <v>1242</v>
      </c>
      <c r="C25" s="1139"/>
      <c r="D25" s="1139"/>
      <c r="E25" s="1140"/>
      <c r="F25" s="120"/>
      <c r="G25" s="120"/>
      <c r="H25" s="120"/>
      <c r="I25" s="120"/>
      <c r="J25" s="120"/>
      <c r="K25" s="598"/>
      <c r="L25" s="599"/>
      <c r="M25" s="598"/>
      <c r="N25" s="599"/>
      <c r="O25" s="603"/>
      <c r="P25" s="600"/>
      <c r="Q25" s="373">
        <v>0.02</v>
      </c>
      <c r="R25" s="600"/>
      <c r="S25" s="601"/>
      <c r="T25" s="601"/>
      <c r="U25" s="601"/>
      <c r="V25" s="601"/>
      <c r="W25" s="601"/>
      <c r="X25" s="602"/>
    </row>
    <row r="26" spans="1:24" ht="60.75" customHeight="1" x14ac:dyDescent="0.25">
      <c r="A26" s="4">
        <v>2</v>
      </c>
      <c r="B26" s="1138" t="s">
        <v>1243</v>
      </c>
      <c r="C26" s="1139"/>
      <c r="D26" s="1139"/>
      <c r="E26" s="1140"/>
      <c r="F26" s="120"/>
      <c r="G26" s="120"/>
      <c r="H26" s="120"/>
      <c r="I26" s="120"/>
      <c r="J26" s="120"/>
      <c r="K26" s="1135" t="s">
        <v>1244</v>
      </c>
      <c r="L26" s="1136"/>
      <c r="M26" s="1135" t="s">
        <v>1245</v>
      </c>
      <c r="N26" s="1136"/>
      <c r="O26" s="603"/>
      <c r="P26" s="600"/>
      <c r="Q26" s="373">
        <v>0.05</v>
      </c>
      <c r="R26" s="1096" t="s">
        <v>1246</v>
      </c>
      <c r="S26" s="1103"/>
      <c r="T26" s="1103"/>
      <c r="U26" s="1103"/>
      <c r="V26" s="1103"/>
      <c r="W26" s="1103"/>
      <c r="X26" s="1097"/>
    </row>
    <row r="27" spans="1:24" ht="39" hidden="1" customHeight="1" x14ac:dyDescent="0.25">
      <c r="A27" s="4">
        <v>3</v>
      </c>
      <c r="B27" s="996" t="s">
        <v>1247</v>
      </c>
      <c r="C27" s="996"/>
      <c r="D27" s="996"/>
      <c r="E27" s="996"/>
      <c r="F27" s="120"/>
      <c r="G27" s="120"/>
      <c r="H27" s="120"/>
      <c r="I27" s="120"/>
      <c r="J27" s="120"/>
      <c r="K27" s="1135"/>
      <c r="L27" s="1136"/>
      <c r="M27" s="1135"/>
      <c r="N27" s="1136"/>
      <c r="O27" s="603"/>
      <c r="P27" s="600"/>
      <c r="Q27" s="148">
        <v>0.03</v>
      </c>
      <c r="R27" s="1096"/>
      <c r="S27" s="1103"/>
      <c r="T27" s="1103"/>
      <c r="U27" s="1103"/>
      <c r="V27" s="1103"/>
      <c r="W27" s="1103"/>
      <c r="X27" s="1097"/>
    </row>
    <row r="28" spans="1:24" ht="36.75" customHeight="1" x14ac:dyDescent="0.25">
      <c r="A28" s="4">
        <v>4</v>
      </c>
      <c r="B28" s="1146" t="s">
        <v>1248</v>
      </c>
      <c r="C28" s="1147"/>
      <c r="D28" s="1147"/>
      <c r="E28" s="1148"/>
      <c r="F28" s="120"/>
      <c r="G28" s="120"/>
      <c r="H28" s="120"/>
      <c r="I28" s="120"/>
      <c r="J28" s="120"/>
      <c r="K28" s="1135"/>
      <c r="L28" s="1136"/>
      <c r="M28" s="1135"/>
      <c r="N28" s="1136"/>
      <c r="O28" s="603"/>
      <c r="P28" s="600"/>
      <c r="Q28" s="600"/>
      <c r="R28" s="1096"/>
      <c r="S28" s="1103"/>
      <c r="T28" s="1103"/>
      <c r="U28" s="1103"/>
      <c r="V28" s="1103"/>
      <c r="W28" s="1103"/>
      <c r="X28" s="1097"/>
    </row>
    <row r="29" spans="1:24" ht="36.75" customHeight="1" x14ac:dyDescent="0.25">
      <c r="A29" s="4"/>
      <c r="B29" s="834" t="s">
        <v>1249</v>
      </c>
      <c r="C29" s="816"/>
      <c r="D29" s="778"/>
      <c r="E29" s="779"/>
      <c r="F29" s="120"/>
      <c r="G29" s="120"/>
      <c r="H29" s="120"/>
      <c r="I29" s="120"/>
      <c r="J29" s="120"/>
      <c r="K29" s="1135"/>
      <c r="L29" s="1136"/>
      <c r="M29" s="1135" t="s">
        <v>1250</v>
      </c>
      <c r="N29" s="1136"/>
      <c r="O29" s="603"/>
      <c r="P29" s="600"/>
      <c r="Q29" s="373">
        <v>0.01</v>
      </c>
      <c r="R29" s="1096" t="s">
        <v>1251</v>
      </c>
      <c r="S29" s="1103"/>
      <c r="T29" s="1103"/>
      <c r="U29" s="1103"/>
      <c r="V29" s="1103"/>
      <c r="W29" s="1103"/>
      <c r="X29" s="1097"/>
    </row>
    <row r="30" spans="1:24" ht="36.75" customHeight="1" x14ac:dyDescent="0.25">
      <c r="A30" s="4"/>
      <c r="B30" s="834" t="s">
        <v>1252</v>
      </c>
      <c r="C30" s="816"/>
      <c r="D30" s="778"/>
      <c r="E30" s="779"/>
      <c r="F30" s="120"/>
      <c r="G30" s="120"/>
      <c r="H30" s="120"/>
      <c r="I30" s="120"/>
      <c r="J30" s="120"/>
      <c r="K30" s="1135" t="s">
        <v>1253</v>
      </c>
      <c r="L30" s="1136"/>
      <c r="M30" s="1135" t="s">
        <v>1254</v>
      </c>
      <c r="N30" s="1136"/>
      <c r="O30" s="603"/>
      <c r="P30" s="600"/>
      <c r="Q30" s="373">
        <v>0.02</v>
      </c>
      <c r="R30" s="1096" t="s">
        <v>1255</v>
      </c>
      <c r="S30" s="1103"/>
      <c r="T30" s="1103"/>
      <c r="U30" s="1103"/>
      <c r="V30" s="1103"/>
      <c r="W30" s="1103"/>
      <c r="X30" s="1097"/>
    </row>
    <row r="31" spans="1:24" ht="55.5" hidden="1" customHeight="1" x14ac:dyDescent="0.25">
      <c r="A31" s="4">
        <v>10</v>
      </c>
      <c r="B31" s="996" t="s">
        <v>1256</v>
      </c>
      <c r="C31" s="996"/>
      <c r="D31" s="996"/>
      <c r="E31" s="996"/>
      <c r="F31" s="120"/>
      <c r="G31" s="120"/>
      <c r="H31" s="120"/>
      <c r="I31" s="120"/>
      <c r="J31" s="120"/>
      <c r="K31" s="1135"/>
      <c r="L31" s="1136"/>
      <c r="M31" s="1135"/>
      <c r="N31" s="1136"/>
      <c r="O31" s="83"/>
      <c r="P31" s="84"/>
      <c r="Q31" s="150">
        <v>0.02</v>
      </c>
      <c r="R31" s="1096"/>
      <c r="S31" s="1103"/>
      <c r="T31" s="1103"/>
      <c r="U31" s="1103"/>
      <c r="V31" s="1103"/>
      <c r="W31" s="1103"/>
      <c r="X31" s="1097"/>
    </row>
    <row r="32" spans="1:24" ht="44.25" hidden="1" customHeight="1" x14ac:dyDescent="0.25">
      <c r="A32" s="4">
        <v>11</v>
      </c>
      <c r="B32" s="996" t="s">
        <v>1257</v>
      </c>
      <c r="C32" s="996"/>
      <c r="D32" s="996"/>
      <c r="E32" s="996"/>
      <c r="F32" s="120"/>
      <c r="G32" s="120"/>
      <c r="H32" s="120"/>
      <c r="I32" s="120"/>
      <c r="J32" s="120"/>
      <c r="K32" s="1135"/>
      <c r="L32" s="1136"/>
      <c r="M32" s="1135"/>
      <c r="N32" s="1136"/>
      <c r="O32" s="83"/>
      <c r="P32" s="84"/>
      <c r="Q32" s="148"/>
      <c r="R32" s="1096"/>
      <c r="S32" s="1103"/>
      <c r="T32" s="1103"/>
      <c r="U32" s="1103"/>
      <c r="V32" s="1103"/>
      <c r="W32" s="1103"/>
      <c r="X32" s="1097"/>
    </row>
    <row r="33" spans="1:24" ht="44.25" hidden="1" customHeight="1" x14ac:dyDescent="0.25">
      <c r="A33" s="4"/>
      <c r="B33" s="1142" t="s">
        <v>1258</v>
      </c>
      <c r="C33" s="995"/>
      <c r="D33" s="996"/>
      <c r="E33" s="996"/>
      <c r="F33" s="120"/>
      <c r="G33" s="120"/>
      <c r="H33" s="120"/>
      <c r="I33" s="120"/>
      <c r="J33" s="120"/>
      <c r="K33" s="598"/>
      <c r="L33" s="599"/>
      <c r="M33" s="598"/>
      <c r="N33" s="599"/>
      <c r="O33" s="83"/>
      <c r="P33" s="84"/>
      <c r="Q33" s="148">
        <v>0.02</v>
      </c>
      <c r="R33" s="600"/>
      <c r="S33" s="601"/>
      <c r="T33" s="601"/>
      <c r="U33" s="601"/>
      <c r="V33" s="601"/>
      <c r="W33" s="601"/>
      <c r="X33" s="602"/>
    </row>
    <row r="34" spans="1:24" ht="44.25" hidden="1" customHeight="1" x14ac:dyDescent="0.25">
      <c r="A34" s="4"/>
      <c r="B34" s="1142" t="s">
        <v>1259</v>
      </c>
      <c r="C34" s="995"/>
      <c r="D34" s="996"/>
      <c r="E34" s="996"/>
      <c r="F34" s="120"/>
      <c r="G34" s="120"/>
      <c r="H34" s="120"/>
      <c r="I34" s="120"/>
      <c r="J34" s="120"/>
      <c r="K34" s="598"/>
      <c r="L34" s="599"/>
      <c r="M34" s="598"/>
      <c r="N34" s="599"/>
      <c r="O34" s="83"/>
      <c r="P34" s="84"/>
      <c r="Q34" s="148">
        <v>0.01</v>
      </c>
      <c r="R34" s="600"/>
      <c r="S34" s="601"/>
      <c r="T34" s="601"/>
      <c r="U34" s="601"/>
      <c r="V34" s="601"/>
      <c r="W34" s="601"/>
      <c r="X34" s="602"/>
    </row>
    <row r="35" spans="1:24" ht="42.75" hidden="1" customHeight="1" x14ac:dyDescent="0.25">
      <c r="A35" s="4">
        <v>12</v>
      </c>
      <c r="B35" s="996" t="s">
        <v>1260</v>
      </c>
      <c r="C35" s="996"/>
      <c r="D35" s="996"/>
      <c r="E35" s="996"/>
      <c r="F35" s="120"/>
      <c r="G35" s="120"/>
      <c r="H35" s="120"/>
      <c r="I35" s="120"/>
      <c r="J35" s="120"/>
      <c r="K35" s="1135"/>
      <c r="L35" s="1136"/>
      <c r="M35" s="1135"/>
      <c r="N35" s="1136"/>
      <c r="O35" s="83"/>
      <c r="P35" s="84"/>
      <c r="Q35" s="148">
        <v>0.02</v>
      </c>
      <c r="R35" s="1141"/>
      <c r="S35" s="1103"/>
      <c r="T35" s="1103"/>
      <c r="U35" s="1103"/>
      <c r="V35" s="1103"/>
      <c r="W35" s="1103"/>
      <c r="X35" s="1097"/>
    </row>
    <row r="36" spans="1:24" ht="44.25" hidden="1" customHeight="1" x14ac:dyDescent="0.25">
      <c r="A36" s="4">
        <v>13</v>
      </c>
      <c r="B36" s="995" t="s">
        <v>1261</v>
      </c>
      <c r="C36" s="995"/>
      <c r="D36" s="996"/>
      <c r="E36" s="996"/>
      <c r="F36" s="120"/>
      <c r="G36" s="120"/>
      <c r="H36" s="120"/>
      <c r="I36" s="120"/>
      <c r="J36" s="120"/>
      <c r="K36" s="1135"/>
      <c r="L36" s="1136"/>
      <c r="M36" s="1135"/>
      <c r="N36" s="1136"/>
      <c r="O36" s="83"/>
      <c r="P36" s="84"/>
      <c r="Q36" s="148">
        <v>0.02</v>
      </c>
      <c r="R36" s="1096"/>
      <c r="S36" s="1103"/>
      <c r="T36" s="1103"/>
      <c r="U36" s="1103"/>
      <c r="V36" s="1103"/>
      <c r="W36" s="1103"/>
      <c r="X36" s="1097"/>
    </row>
    <row r="37" spans="1:24" ht="48.2" hidden="1" customHeight="1" x14ac:dyDescent="0.25">
      <c r="A37" s="4">
        <v>14</v>
      </c>
      <c r="B37" s="996" t="s">
        <v>1262</v>
      </c>
      <c r="C37" s="996"/>
      <c r="D37" s="996"/>
      <c r="E37" s="996"/>
      <c r="F37" s="120"/>
      <c r="G37" s="120"/>
      <c r="H37" s="120"/>
      <c r="I37" s="120"/>
      <c r="J37" s="120"/>
      <c r="K37" s="1135"/>
      <c r="L37" s="1136"/>
      <c r="M37" s="1135"/>
      <c r="N37" s="1136"/>
      <c r="O37" s="83"/>
      <c r="P37" s="84"/>
      <c r="Q37" s="148">
        <v>0.02</v>
      </c>
      <c r="R37" s="1096"/>
      <c r="S37" s="1103"/>
      <c r="T37" s="1103"/>
      <c r="U37" s="1103"/>
      <c r="V37" s="1103"/>
      <c r="W37" s="1103"/>
      <c r="X37" s="1097"/>
    </row>
    <row r="38" spans="1:24" ht="44.25" hidden="1" customHeight="1" x14ac:dyDescent="0.25">
      <c r="A38" s="4">
        <v>15</v>
      </c>
      <c r="B38" s="996" t="s">
        <v>1263</v>
      </c>
      <c r="C38" s="996"/>
      <c r="D38" s="996"/>
      <c r="E38" s="996"/>
      <c r="F38" s="120"/>
      <c r="G38" s="120"/>
      <c r="H38" s="120"/>
      <c r="I38" s="120"/>
      <c r="J38" s="120"/>
      <c r="K38" s="1135"/>
      <c r="L38" s="1136"/>
      <c r="M38" s="1135"/>
      <c r="N38" s="1136"/>
      <c r="O38" s="83"/>
      <c r="P38" s="84"/>
      <c r="Q38" s="148">
        <v>0.01</v>
      </c>
      <c r="R38" s="1096"/>
      <c r="S38" s="1103"/>
      <c r="T38" s="1103"/>
      <c r="U38" s="1103"/>
      <c r="V38" s="1103"/>
      <c r="W38" s="1103"/>
      <c r="X38" s="1097"/>
    </row>
    <row r="39" spans="1:24" ht="63.75" customHeight="1" x14ac:dyDescent="0.25">
      <c r="A39" s="4">
        <v>17</v>
      </c>
      <c r="B39" s="1125" t="s">
        <v>1264</v>
      </c>
      <c r="C39" s="1126"/>
      <c r="D39" s="1126"/>
      <c r="E39" s="1127"/>
      <c r="F39" s="152"/>
      <c r="G39" s="152"/>
      <c r="H39" s="152"/>
      <c r="I39" s="152"/>
      <c r="J39" s="152"/>
      <c r="K39" s="1135">
        <v>43896</v>
      </c>
      <c r="L39" s="1136"/>
      <c r="M39" s="1135" t="s">
        <v>1265</v>
      </c>
      <c r="N39" s="1136"/>
      <c r="O39" s="83">
        <v>3</v>
      </c>
      <c r="P39" s="84"/>
      <c r="Q39" s="148">
        <v>0.02</v>
      </c>
      <c r="R39" s="1096" t="s">
        <v>1266</v>
      </c>
      <c r="S39" s="1103"/>
      <c r="T39" s="1103"/>
      <c r="U39" s="1103"/>
      <c r="V39" s="1103"/>
      <c r="W39" s="1103"/>
      <c r="X39" s="1097"/>
    </row>
    <row r="40" spans="1:24" ht="44.25" customHeight="1" x14ac:dyDescent="0.25">
      <c r="A40" s="4">
        <v>18</v>
      </c>
      <c r="B40" s="1125" t="s">
        <v>1267</v>
      </c>
      <c r="C40" s="1126"/>
      <c r="D40" s="1126"/>
      <c r="E40" s="1127"/>
      <c r="F40" s="152"/>
      <c r="G40" s="152"/>
      <c r="H40" s="152"/>
      <c r="I40" s="152"/>
      <c r="J40" s="152"/>
      <c r="K40" s="1135" t="s">
        <v>745</v>
      </c>
      <c r="L40" s="1136"/>
      <c r="M40" s="1135" t="s">
        <v>1268</v>
      </c>
      <c r="N40" s="1136"/>
      <c r="O40" s="83">
        <v>1</v>
      </c>
      <c r="P40" s="84"/>
      <c r="Q40" s="610">
        <v>0.01</v>
      </c>
      <c r="R40" s="1096" t="s">
        <v>86</v>
      </c>
      <c r="S40" s="1103"/>
      <c r="T40" s="1103"/>
      <c r="U40" s="1103"/>
      <c r="V40" s="1103"/>
      <c r="W40" s="1103"/>
      <c r="X40" s="1097"/>
    </row>
    <row r="41" spans="1:24" ht="44.25" customHeight="1" x14ac:dyDescent="0.25">
      <c r="A41" s="4">
        <v>19</v>
      </c>
      <c r="B41" s="1125" t="s">
        <v>1269</v>
      </c>
      <c r="C41" s="1126"/>
      <c r="D41" s="1126"/>
      <c r="E41" s="1127"/>
      <c r="F41" s="152"/>
      <c r="G41" s="152"/>
      <c r="H41" s="152"/>
      <c r="I41" s="152"/>
      <c r="J41" s="152"/>
      <c r="K41" s="1135">
        <v>43896</v>
      </c>
      <c r="L41" s="1136"/>
      <c r="M41" s="1135" t="s">
        <v>1270</v>
      </c>
      <c r="N41" s="1136"/>
      <c r="O41" s="83">
        <v>2</v>
      </c>
      <c r="P41" s="84"/>
      <c r="Q41" s="610">
        <v>0.01</v>
      </c>
      <c r="R41" s="1096" t="s">
        <v>1271</v>
      </c>
      <c r="S41" s="1103"/>
      <c r="T41" s="1103"/>
      <c r="U41" s="1103"/>
      <c r="V41" s="1103"/>
      <c r="W41" s="1103"/>
      <c r="X41" s="1097"/>
    </row>
    <row r="42" spans="1:24" ht="45.75" customHeight="1" x14ac:dyDescent="0.25">
      <c r="A42" s="4">
        <v>20</v>
      </c>
      <c r="B42" s="1143" t="s">
        <v>1272</v>
      </c>
      <c r="C42" s="1144"/>
      <c r="D42" s="1144"/>
      <c r="E42" s="1145"/>
      <c r="F42" s="604"/>
      <c r="G42" s="604"/>
      <c r="H42" s="604"/>
      <c r="I42" s="604"/>
      <c r="J42" s="604"/>
      <c r="K42" s="1135" t="s">
        <v>1273</v>
      </c>
      <c r="L42" s="1136"/>
      <c r="M42" s="1135" t="s">
        <v>1273</v>
      </c>
      <c r="N42" s="1136"/>
      <c r="O42" s="83">
        <v>1</v>
      </c>
      <c r="P42" s="105"/>
      <c r="Q42" s="610">
        <v>0.01</v>
      </c>
      <c r="R42" s="1096" t="s">
        <v>86</v>
      </c>
      <c r="S42" s="1103"/>
      <c r="T42" s="1103"/>
      <c r="U42" s="1103"/>
      <c r="V42" s="1103"/>
      <c r="W42" s="1103"/>
      <c r="X42" s="1097"/>
    </row>
    <row r="43" spans="1:24" ht="48.75" customHeight="1" x14ac:dyDescent="0.25">
      <c r="A43" s="4">
        <v>21</v>
      </c>
      <c r="B43" s="1143" t="s">
        <v>1274</v>
      </c>
      <c r="C43" s="1144"/>
      <c r="D43" s="1144"/>
      <c r="E43" s="1145"/>
      <c r="F43" s="604"/>
      <c r="G43" s="604"/>
      <c r="H43" s="604"/>
      <c r="I43" s="604"/>
      <c r="J43" s="604"/>
      <c r="K43" s="1135" t="s">
        <v>1275</v>
      </c>
      <c r="L43" s="1136"/>
      <c r="M43" s="1135" t="s">
        <v>1276</v>
      </c>
      <c r="N43" s="1136"/>
      <c r="O43" s="83">
        <v>1</v>
      </c>
      <c r="P43" s="105"/>
      <c r="Q43" s="610">
        <v>0.01</v>
      </c>
      <c r="R43" s="1096" t="s">
        <v>86</v>
      </c>
      <c r="S43" s="1103"/>
      <c r="T43" s="1103"/>
      <c r="U43" s="1103"/>
      <c r="V43" s="1103"/>
      <c r="W43" s="1103"/>
      <c r="X43" s="1097"/>
    </row>
    <row r="44" spans="1:24" ht="51" customHeight="1" x14ac:dyDescent="0.25">
      <c r="A44" s="4">
        <v>22</v>
      </c>
      <c r="B44" s="1143" t="s">
        <v>1277</v>
      </c>
      <c r="C44" s="1144"/>
      <c r="D44" s="1144"/>
      <c r="E44" s="1145"/>
      <c r="F44" s="604"/>
      <c r="G44" s="604"/>
      <c r="H44" s="604"/>
      <c r="I44" s="604"/>
      <c r="J44" s="604"/>
      <c r="K44" s="1135" t="s">
        <v>1273</v>
      </c>
      <c r="L44" s="1136"/>
      <c r="M44" s="1135" t="s">
        <v>1275</v>
      </c>
      <c r="N44" s="1136"/>
      <c r="O44" s="83">
        <v>1</v>
      </c>
      <c r="P44" s="833"/>
      <c r="Q44" s="610">
        <v>0.01</v>
      </c>
      <c r="R44" s="1096" t="s">
        <v>86</v>
      </c>
      <c r="S44" s="1103"/>
      <c r="T44" s="1103"/>
      <c r="U44" s="1103"/>
      <c r="V44" s="1103"/>
      <c r="W44" s="1103"/>
      <c r="X44" s="1097"/>
    </row>
    <row r="45" spans="1:24" ht="141" customHeight="1" x14ac:dyDescent="0.25">
      <c r="L45" s="1137" t="s">
        <v>718</v>
      </c>
      <c r="M45" s="1137"/>
      <c r="N45" s="1137"/>
      <c r="O45" s="1137"/>
      <c r="P45" s="1137"/>
      <c r="Q45" s="1137"/>
      <c r="R45" s="1137"/>
      <c r="S45" s="1137"/>
      <c r="T45" s="1137"/>
      <c r="U45" s="1137"/>
      <c r="V45" s="1137"/>
      <c r="W45" s="1137"/>
      <c r="X45" s="1137"/>
    </row>
    <row r="48" spans="1:24" x14ac:dyDescent="0.25">
      <c r="F48" s="352"/>
    </row>
  </sheetData>
  <mergeCells count="98">
    <mergeCell ref="B42:E42"/>
    <mergeCell ref="B43:E43"/>
    <mergeCell ref="B44:E44"/>
    <mergeCell ref="R26:X26"/>
    <mergeCell ref="R29:X29"/>
    <mergeCell ref="R30:X30"/>
    <mergeCell ref="R39:X39"/>
    <mergeCell ref="R40:X40"/>
    <mergeCell ref="R41:X41"/>
    <mergeCell ref="R42:X42"/>
    <mergeCell ref="R43:X43"/>
    <mergeCell ref="R44:X44"/>
    <mergeCell ref="B33:E33"/>
    <mergeCell ref="B26:E26"/>
    <mergeCell ref="B28:E28"/>
    <mergeCell ref="B39:E39"/>
    <mergeCell ref="B35:E35"/>
    <mergeCell ref="K35:L35"/>
    <mergeCell ref="M35:N35"/>
    <mergeCell ref="R35:X35"/>
    <mergeCell ref="B34:E34"/>
    <mergeCell ref="B31:E31"/>
    <mergeCell ref="K31:L31"/>
    <mergeCell ref="M31:N31"/>
    <mergeCell ref="R31:X31"/>
    <mergeCell ref="B32:E32"/>
    <mergeCell ref="K32:L32"/>
    <mergeCell ref="M32:N32"/>
    <mergeCell ref="R32:X32"/>
    <mergeCell ref="B25:E25"/>
    <mergeCell ref="B27:E27"/>
    <mergeCell ref="M27:N27"/>
    <mergeCell ref="R27:X27"/>
    <mergeCell ref="K26:L26"/>
    <mergeCell ref="M26:N26"/>
    <mergeCell ref="K27:L27"/>
    <mergeCell ref="B24:E24"/>
    <mergeCell ref="M24:N24"/>
    <mergeCell ref="B23:E23"/>
    <mergeCell ref="B22:E22"/>
    <mergeCell ref="R24:X24"/>
    <mergeCell ref="A18:X18"/>
    <mergeCell ref="K20:L20"/>
    <mergeCell ref="K21:L21"/>
    <mergeCell ref="M21:N21"/>
    <mergeCell ref="R21:X21"/>
    <mergeCell ref="B20:E20"/>
    <mergeCell ref="M20:N20"/>
    <mergeCell ref="B21:E21"/>
    <mergeCell ref="R20:X20"/>
    <mergeCell ref="A3:X3"/>
    <mergeCell ref="A1:E1"/>
    <mergeCell ref="A2:X2"/>
    <mergeCell ref="A4:A6"/>
    <mergeCell ref="B4:B6"/>
    <mergeCell ref="C4:C6"/>
    <mergeCell ref="A17:X17"/>
    <mergeCell ref="D4:D6"/>
    <mergeCell ref="E4:V4"/>
    <mergeCell ref="W4:W6"/>
    <mergeCell ref="X4:X6"/>
    <mergeCell ref="E5:N5"/>
    <mergeCell ref="O5:U5"/>
    <mergeCell ref="V5:V6"/>
    <mergeCell ref="K41:L41"/>
    <mergeCell ref="M41:N41"/>
    <mergeCell ref="B36:E36"/>
    <mergeCell ref="K36:L36"/>
    <mergeCell ref="M36:N36"/>
    <mergeCell ref="B37:E37"/>
    <mergeCell ref="K37:L37"/>
    <mergeCell ref="M37:N37"/>
    <mergeCell ref="B41:E41"/>
    <mergeCell ref="B38:E38"/>
    <mergeCell ref="K38:L38"/>
    <mergeCell ref="M38:N38"/>
    <mergeCell ref="K40:L40"/>
    <mergeCell ref="M40:N40"/>
    <mergeCell ref="B40:E40"/>
    <mergeCell ref="R28:X28"/>
    <mergeCell ref="K29:L29"/>
    <mergeCell ref="M29:N29"/>
    <mergeCell ref="K39:L39"/>
    <mergeCell ref="M39:N39"/>
    <mergeCell ref="R36:X36"/>
    <mergeCell ref="R37:X37"/>
    <mergeCell ref="K30:L30"/>
    <mergeCell ref="M30:N30"/>
    <mergeCell ref="K28:L28"/>
    <mergeCell ref="M28:N28"/>
    <mergeCell ref="R38:X38"/>
    <mergeCell ref="K44:L44"/>
    <mergeCell ref="M44:N44"/>
    <mergeCell ref="L45:X45"/>
    <mergeCell ref="K42:L42"/>
    <mergeCell ref="M42:N42"/>
    <mergeCell ref="K43:L43"/>
    <mergeCell ref="M43:N4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8"/>
  <sheetViews>
    <sheetView topLeftCell="A9" zoomScaleNormal="100" workbookViewId="0">
      <selection activeCell="A14" sqref="A14:M14"/>
    </sheetView>
  </sheetViews>
  <sheetFormatPr defaultRowHeight="15" x14ac:dyDescent="0.25"/>
  <cols>
    <col min="1" max="1" width="4.42578125" style="73" customWidth="1"/>
    <col min="2" max="2" width="18.28515625" style="73" customWidth="1"/>
    <col min="3" max="3" width="12.7109375" style="73" customWidth="1"/>
    <col min="4" max="4" width="7.5703125" style="74" customWidth="1"/>
    <col min="5" max="5" width="6.5703125" style="73" customWidth="1"/>
    <col min="6" max="6" width="6" style="73" customWidth="1"/>
    <col min="7" max="7" width="5.5703125" style="73" customWidth="1"/>
    <col min="8" max="8" width="5.5703125" style="82" customWidth="1"/>
    <col min="9" max="10" width="5.7109375" style="82" customWidth="1"/>
    <col min="11" max="11" width="8" style="73" customWidth="1"/>
    <col min="12" max="12" width="6.85546875" style="73" customWidth="1"/>
    <col min="13" max="13" width="14" style="73" customWidth="1"/>
    <col min="14" max="14" width="0.140625" style="73" customWidth="1"/>
    <col min="15" max="15" width="8.28515625" style="73" customWidth="1"/>
    <col min="16" max="16" width="7.7109375" style="73" customWidth="1"/>
    <col min="17" max="17" width="7.42578125" style="73" customWidth="1"/>
    <col min="18" max="19" width="9.140625" style="73"/>
    <col min="20" max="20" width="6.5703125" style="73" customWidth="1"/>
    <col min="21" max="21" width="5.28515625" style="73" hidden="1" customWidth="1"/>
    <col min="22" max="22" width="0.140625" style="73" hidden="1" customWidth="1"/>
    <col min="23" max="24" width="9.140625" style="73" hidden="1" customWidth="1"/>
    <col min="25" max="256" width="9.140625" style="73"/>
    <col min="257" max="257" width="4.42578125" style="73" customWidth="1"/>
    <col min="258" max="258" width="18.28515625" style="73" customWidth="1"/>
    <col min="259" max="259" width="12.7109375" style="73" customWidth="1"/>
    <col min="260" max="260" width="7.5703125" style="73" customWidth="1"/>
    <col min="261" max="261" width="6.5703125" style="73" customWidth="1"/>
    <col min="262" max="262" width="6" style="73" customWidth="1"/>
    <col min="263" max="264" width="5.5703125" style="73" customWidth="1"/>
    <col min="265" max="266" width="5.7109375" style="73" customWidth="1"/>
    <col min="267" max="267" width="8" style="73" customWidth="1"/>
    <col min="268" max="268" width="6.85546875" style="73" customWidth="1"/>
    <col min="269" max="269" width="14" style="73" customWidth="1"/>
    <col min="270" max="270" width="0.140625" style="73" customWidth="1"/>
    <col min="271" max="271" width="8.28515625" style="73" customWidth="1"/>
    <col min="272" max="272" width="7.7109375" style="73" customWidth="1"/>
    <col min="273" max="273" width="7.42578125" style="73" customWidth="1"/>
    <col min="274" max="275" width="9.140625" style="73"/>
    <col min="276" max="276" width="6.5703125" style="73" customWidth="1"/>
    <col min="277" max="280" width="0" style="73" hidden="1" customWidth="1"/>
    <col min="281" max="512" width="9.140625" style="73"/>
    <col min="513" max="513" width="4.42578125" style="73" customWidth="1"/>
    <col min="514" max="514" width="18.28515625" style="73" customWidth="1"/>
    <col min="515" max="515" width="12.7109375" style="73" customWidth="1"/>
    <col min="516" max="516" width="7.5703125" style="73" customWidth="1"/>
    <col min="517" max="517" width="6.5703125" style="73" customWidth="1"/>
    <col min="518" max="518" width="6" style="73" customWidth="1"/>
    <col min="519" max="520" width="5.5703125" style="73" customWidth="1"/>
    <col min="521" max="522" width="5.7109375" style="73" customWidth="1"/>
    <col min="523" max="523" width="8" style="73" customWidth="1"/>
    <col min="524" max="524" width="6.85546875" style="73" customWidth="1"/>
    <col min="525" max="525" width="14" style="73" customWidth="1"/>
    <col min="526" max="526" width="0.140625" style="73" customWidth="1"/>
    <col min="527" max="527" width="8.28515625" style="73" customWidth="1"/>
    <col min="528" max="528" width="7.7109375" style="73" customWidth="1"/>
    <col min="529" max="529" width="7.42578125" style="73" customWidth="1"/>
    <col min="530" max="531" width="9.140625" style="73"/>
    <col min="532" max="532" width="6.5703125" style="73" customWidth="1"/>
    <col min="533" max="536" width="0" style="73" hidden="1" customWidth="1"/>
    <col min="537" max="768" width="9.140625" style="73"/>
    <col min="769" max="769" width="4.42578125" style="73" customWidth="1"/>
    <col min="770" max="770" width="18.28515625" style="73" customWidth="1"/>
    <col min="771" max="771" width="12.7109375" style="73" customWidth="1"/>
    <col min="772" max="772" width="7.5703125" style="73" customWidth="1"/>
    <col min="773" max="773" width="6.5703125" style="73" customWidth="1"/>
    <col min="774" max="774" width="6" style="73" customWidth="1"/>
    <col min="775" max="776" width="5.5703125" style="73" customWidth="1"/>
    <col min="777" max="778" width="5.7109375" style="73" customWidth="1"/>
    <col min="779" max="779" width="8" style="73" customWidth="1"/>
    <col min="780" max="780" width="6.85546875" style="73" customWidth="1"/>
    <col min="781" max="781" width="14" style="73" customWidth="1"/>
    <col min="782" max="782" width="0.140625" style="73" customWidth="1"/>
    <col min="783" max="783" width="8.28515625" style="73" customWidth="1"/>
    <col min="784" max="784" width="7.7109375" style="73" customWidth="1"/>
    <col min="785" max="785" width="7.42578125" style="73" customWidth="1"/>
    <col min="786" max="787" width="9.140625" style="73"/>
    <col min="788" max="788" width="6.5703125" style="73" customWidth="1"/>
    <col min="789" max="792" width="0" style="73" hidden="1" customWidth="1"/>
    <col min="793" max="1024" width="9.140625" style="73"/>
    <col min="1025" max="1025" width="4.42578125" style="73" customWidth="1"/>
    <col min="1026" max="1026" width="18.28515625" style="73" customWidth="1"/>
    <col min="1027" max="1027" width="12.7109375" style="73" customWidth="1"/>
    <col min="1028" max="1028" width="7.5703125" style="73" customWidth="1"/>
    <col min="1029" max="1029" width="6.5703125" style="73" customWidth="1"/>
    <col min="1030" max="1030" width="6" style="73" customWidth="1"/>
    <col min="1031" max="1032" width="5.5703125" style="73" customWidth="1"/>
    <col min="1033" max="1034" width="5.7109375" style="73" customWidth="1"/>
    <col min="1035" max="1035" width="8" style="73" customWidth="1"/>
    <col min="1036" max="1036" width="6.85546875" style="73" customWidth="1"/>
    <col min="1037" max="1037" width="14" style="73" customWidth="1"/>
    <col min="1038" max="1038" width="0.140625" style="73" customWidth="1"/>
    <col min="1039" max="1039" width="8.28515625" style="73" customWidth="1"/>
    <col min="1040" max="1040" width="7.7109375" style="73" customWidth="1"/>
    <col min="1041" max="1041" width="7.42578125" style="73" customWidth="1"/>
    <col min="1042" max="1043" width="9.140625" style="73"/>
    <col min="1044" max="1044" width="6.5703125" style="73" customWidth="1"/>
    <col min="1045" max="1048" width="0" style="73" hidden="1" customWidth="1"/>
    <col min="1049" max="1280" width="9.140625" style="73"/>
    <col min="1281" max="1281" width="4.42578125" style="73" customWidth="1"/>
    <col min="1282" max="1282" width="18.28515625" style="73" customWidth="1"/>
    <col min="1283" max="1283" width="12.7109375" style="73" customWidth="1"/>
    <col min="1284" max="1284" width="7.5703125" style="73" customWidth="1"/>
    <col min="1285" max="1285" width="6.5703125" style="73" customWidth="1"/>
    <col min="1286" max="1286" width="6" style="73" customWidth="1"/>
    <col min="1287" max="1288" width="5.5703125" style="73" customWidth="1"/>
    <col min="1289" max="1290" width="5.7109375" style="73" customWidth="1"/>
    <col min="1291" max="1291" width="8" style="73" customWidth="1"/>
    <col min="1292" max="1292" width="6.85546875" style="73" customWidth="1"/>
    <col min="1293" max="1293" width="14" style="73" customWidth="1"/>
    <col min="1294" max="1294" width="0.140625" style="73" customWidth="1"/>
    <col min="1295" max="1295" width="8.28515625" style="73" customWidth="1"/>
    <col min="1296" max="1296" width="7.7109375" style="73" customWidth="1"/>
    <col min="1297" max="1297" width="7.42578125" style="73" customWidth="1"/>
    <col min="1298" max="1299" width="9.140625" style="73"/>
    <col min="1300" max="1300" width="6.5703125" style="73" customWidth="1"/>
    <col min="1301" max="1304" width="0" style="73" hidden="1" customWidth="1"/>
    <col min="1305" max="1536" width="9.140625" style="73"/>
    <col min="1537" max="1537" width="4.42578125" style="73" customWidth="1"/>
    <col min="1538" max="1538" width="18.28515625" style="73" customWidth="1"/>
    <col min="1539" max="1539" width="12.7109375" style="73" customWidth="1"/>
    <col min="1540" max="1540" width="7.5703125" style="73" customWidth="1"/>
    <col min="1541" max="1541" width="6.5703125" style="73" customWidth="1"/>
    <col min="1542" max="1542" width="6" style="73" customWidth="1"/>
    <col min="1543" max="1544" width="5.5703125" style="73" customWidth="1"/>
    <col min="1545" max="1546" width="5.7109375" style="73" customWidth="1"/>
    <col min="1547" max="1547" width="8" style="73" customWidth="1"/>
    <col min="1548" max="1548" width="6.85546875" style="73" customWidth="1"/>
    <col min="1549" max="1549" width="14" style="73" customWidth="1"/>
    <col min="1550" max="1550" width="0.140625" style="73" customWidth="1"/>
    <col min="1551" max="1551" width="8.28515625" style="73" customWidth="1"/>
    <col min="1552" max="1552" width="7.7109375" style="73" customWidth="1"/>
    <col min="1553" max="1553" width="7.42578125" style="73" customWidth="1"/>
    <col min="1554" max="1555" width="9.140625" style="73"/>
    <col min="1556" max="1556" width="6.5703125" style="73" customWidth="1"/>
    <col min="1557" max="1560" width="0" style="73" hidden="1" customWidth="1"/>
    <col min="1561" max="1792" width="9.140625" style="73"/>
    <col min="1793" max="1793" width="4.42578125" style="73" customWidth="1"/>
    <col min="1794" max="1794" width="18.28515625" style="73" customWidth="1"/>
    <col min="1795" max="1795" width="12.7109375" style="73" customWidth="1"/>
    <col min="1796" max="1796" width="7.5703125" style="73" customWidth="1"/>
    <col min="1797" max="1797" width="6.5703125" style="73" customWidth="1"/>
    <col min="1798" max="1798" width="6" style="73" customWidth="1"/>
    <col min="1799" max="1800" width="5.5703125" style="73" customWidth="1"/>
    <col min="1801" max="1802" width="5.7109375" style="73" customWidth="1"/>
    <col min="1803" max="1803" width="8" style="73" customWidth="1"/>
    <col min="1804" max="1804" width="6.85546875" style="73" customWidth="1"/>
    <col min="1805" max="1805" width="14" style="73" customWidth="1"/>
    <col min="1806" max="1806" width="0.140625" style="73" customWidth="1"/>
    <col min="1807" max="1807" width="8.28515625" style="73" customWidth="1"/>
    <col min="1808" max="1808" width="7.7109375" style="73" customWidth="1"/>
    <col min="1809" max="1809" width="7.42578125" style="73" customWidth="1"/>
    <col min="1810" max="1811" width="9.140625" style="73"/>
    <col min="1812" max="1812" width="6.5703125" style="73" customWidth="1"/>
    <col min="1813" max="1816" width="0" style="73" hidden="1" customWidth="1"/>
    <col min="1817" max="2048" width="9.140625" style="73"/>
    <col min="2049" max="2049" width="4.42578125" style="73" customWidth="1"/>
    <col min="2050" max="2050" width="18.28515625" style="73" customWidth="1"/>
    <col min="2051" max="2051" width="12.7109375" style="73" customWidth="1"/>
    <col min="2052" max="2052" width="7.5703125" style="73" customWidth="1"/>
    <col min="2053" max="2053" width="6.5703125" style="73" customWidth="1"/>
    <col min="2054" max="2054" width="6" style="73" customWidth="1"/>
    <col min="2055" max="2056" width="5.5703125" style="73" customWidth="1"/>
    <col min="2057" max="2058" width="5.7109375" style="73" customWidth="1"/>
    <col min="2059" max="2059" width="8" style="73" customWidth="1"/>
    <col min="2060" max="2060" width="6.85546875" style="73" customWidth="1"/>
    <col min="2061" max="2061" width="14" style="73" customWidth="1"/>
    <col min="2062" max="2062" width="0.140625" style="73" customWidth="1"/>
    <col min="2063" max="2063" width="8.28515625" style="73" customWidth="1"/>
    <col min="2064" max="2064" width="7.7109375" style="73" customWidth="1"/>
    <col min="2065" max="2065" width="7.42578125" style="73" customWidth="1"/>
    <col min="2066" max="2067" width="9.140625" style="73"/>
    <col min="2068" max="2068" width="6.5703125" style="73" customWidth="1"/>
    <col min="2069" max="2072" width="0" style="73" hidden="1" customWidth="1"/>
    <col min="2073" max="2304" width="9.140625" style="73"/>
    <col min="2305" max="2305" width="4.42578125" style="73" customWidth="1"/>
    <col min="2306" max="2306" width="18.28515625" style="73" customWidth="1"/>
    <col min="2307" max="2307" width="12.7109375" style="73" customWidth="1"/>
    <col min="2308" max="2308" width="7.5703125" style="73" customWidth="1"/>
    <col min="2309" max="2309" width="6.5703125" style="73" customWidth="1"/>
    <col min="2310" max="2310" width="6" style="73" customWidth="1"/>
    <col min="2311" max="2312" width="5.5703125" style="73" customWidth="1"/>
    <col min="2313" max="2314" width="5.7109375" style="73" customWidth="1"/>
    <col min="2315" max="2315" width="8" style="73" customWidth="1"/>
    <col min="2316" max="2316" width="6.85546875" style="73" customWidth="1"/>
    <col min="2317" max="2317" width="14" style="73" customWidth="1"/>
    <col min="2318" max="2318" width="0.140625" style="73" customWidth="1"/>
    <col min="2319" max="2319" width="8.28515625" style="73" customWidth="1"/>
    <col min="2320" max="2320" width="7.7109375" style="73" customWidth="1"/>
    <col min="2321" max="2321" width="7.42578125" style="73" customWidth="1"/>
    <col min="2322" max="2323" width="9.140625" style="73"/>
    <col min="2324" max="2324" width="6.5703125" style="73" customWidth="1"/>
    <col min="2325" max="2328" width="0" style="73" hidden="1" customWidth="1"/>
    <col min="2329" max="2560" width="9.140625" style="73"/>
    <col min="2561" max="2561" width="4.42578125" style="73" customWidth="1"/>
    <col min="2562" max="2562" width="18.28515625" style="73" customWidth="1"/>
    <col min="2563" max="2563" width="12.7109375" style="73" customWidth="1"/>
    <col min="2564" max="2564" width="7.5703125" style="73" customWidth="1"/>
    <col min="2565" max="2565" width="6.5703125" style="73" customWidth="1"/>
    <col min="2566" max="2566" width="6" style="73" customWidth="1"/>
    <col min="2567" max="2568" width="5.5703125" style="73" customWidth="1"/>
    <col min="2569" max="2570" width="5.7109375" style="73" customWidth="1"/>
    <col min="2571" max="2571" width="8" style="73" customWidth="1"/>
    <col min="2572" max="2572" width="6.85546875" style="73" customWidth="1"/>
    <col min="2573" max="2573" width="14" style="73" customWidth="1"/>
    <col min="2574" max="2574" width="0.140625" style="73" customWidth="1"/>
    <col min="2575" max="2575" width="8.28515625" style="73" customWidth="1"/>
    <col min="2576" max="2576" width="7.7109375" style="73" customWidth="1"/>
    <col min="2577" max="2577" width="7.42578125" style="73" customWidth="1"/>
    <col min="2578" max="2579" width="9.140625" style="73"/>
    <col min="2580" max="2580" width="6.5703125" style="73" customWidth="1"/>
    <col min="2581" max="2584" width="0" style="73" hidden="1" customWidth="1"/>
    <col min="2585" max="2816" width="9.140625" style="73"/>
    <col min="2817" max="2817" width="4.42578125" style="73" customWidth="1"/>
    <col min="2818" max="2818" width="18.28515625" style="73" customWidth="1"/>
    <col min="2819" max="2819" width="12.7109375" style="73" customWidth="1"/>
    <col min="2820" max="2820" width="7.5703125" style="73" customWidth="1"/>
    <col min="2821" max="2821" width="6.5703125" style="73" customWidth="1"/>
    <col min="2822" max="2822" width="6" style="73" customWidth="1"/>
    <col min="2823" max="2824" width="5.5703125" style="73" customWidth="1"/>
    <col min="2825" max="2826" width="5.7109375" style="73" customWidth="1"/>
    <col min="2827" max="2827" width="8" style="73" customWidth="1"/>
    <col min="2828" max="2828" width="6.85546875" style="73" customWidth="1"/>
    <col min="2829" max="2829" width="14" style="73" customWidth="1"/>
    <col min="2830" max="2830" width="0.140625" style="73" customWidth="1"/>
    <col min="2831" max="2831" width="8.28515625" style="73" customWidth="1"/>
    <col min="2832" max="2832" width="7.7109375" style="73" customWidth="1"/>
    <col min="2833" max="2833" width="7.42578125" style="73" customWidth="1"/>
    <col min="2834" max="2835" width="9.140625" style="73"/>
    <col min="2836" max="2836" width="6.5703125" style="73" customWidth="1"/>
    <col min="2837" max="2840" width="0" style="73" hidden="1" customWidth="1"/>
    <col min="2841" max="3072" width="9.140625" style="73"/>
    <col min="3073" max="3073" width="4.42578125" style="73" customWidth="1"/>
    <col min="3074" max="3074" width="18.28515625" style="73" customWidth="1"/>
    <col min="3075" max="3075" width="12.7109375" style="73" customWidth="1"/>
    <col min="3076" max="3076" width="7.5703125" style="73" customWidth="1"/>
    <col min="3077" max="3077" width="6.5703125" style="73" customWidth="1"/>
    <col min="3078" max="3078" width="6" style="73" customWidth="1"/>
    <col min="3079" max="3080" width="5.5703125" style="73" customWidth="1"/>
    <col min="3081" max="3082" width="5.7109375" style="73" customWidth="1"/>
    <col min="3083" max="3083" width="8" style="73" customWidth="1"/>
    <col min="3084" max="3084" width="6.85546875" style="73" customWidth="1"/>
    <col min="3085" max="3085" width="14" style="73" customWidth="1"/>
    <col min="3086" max="3086" width="0.140625" style="73" customWidth="1"/>
    <col min="3087" max="3087" width="8.28515625" style="73" customWidth="1"/>
    <col min="3088" max="3088" width="7.7109375" style="73" customWidth="1"/>
    <col min="3089" max="3089" width="7.42578125" style="73" customWidth="1"/>
    <col min="3090" max="3091" width="9.140625" style="73"/>
    <col min="3092" max="3092" width="6.5703125" style="73" customWidth="1"/>
    <col min="3093" max="3096" width="0" style="73" hidden="1" customWidth="1"/>
    <col min="3097" max="3328" width="9.140625" style="73"/>
    <col min="3329" max="3329" width="4.42578125" style="73" customWidth="1"/>
    <col min="3330" max="3330" width="18.28515625" style="73" customWidth="1"/>
    <col min="3331" max="3331" width="12.7109375" style="73" customWidth="1"/>
    <col min="3332" max="3332" width="7.5703125" style="73" customWidth="1"/>
    <col min="3333" max="3333" width="6.5703125" style="73" customWidth="1"/>
    <col min="3334" max="3334" width="6" style="73" customWidth="1"/>
    <col min="3335" max="3336" width="5.5703125" style="73" customWidth="1"/>
    <col min="3337" max="3338" width="5.7109375" style="73" customWidth="1"/>
    <col min="3339" max="3339" width="8" style="73" customWidth="1"/>
    <col min="3340" max="3340" width="6.85546875" style="73" customWidth="1"/>
    <col min="3341" max="3341" width="14" style="73" customWidth="1"/>
    <col min="3342" max="3342" width="0.140625" style="73" customWidth="1"/>
    <col min="3343" max="3343" width="8.28515625" style="73" customWidth="1"/>
    <col min="3344" max="3344" width="7.7109375" style="73" customWidth="1"/>
    <col min="3345" max="3345" width="7.42578125" style="73" customWidth="1"/>
    <col min="3346" max="3347" width="9.140625" style="73"/>
    <col min="3348" max="3348" width="6.5703125" style="73" customWidth="1"/>
    <col min="3349" max="3352" width="0" style="73" hidden="1" customWidth="1"/>
    <col min="3353" max="3584" width="9.140625" style="73"/>
    <col min="3585" max="3585" width="4.42578125" style="73" customWidth="1"/>
    <col min="3586" max="3586" width="18.28515625" style="73" customWidth="1"/>
    <col min="3587" max="3587" width="12.7109375" style="73" customWidth="1"/>
    <col min="3588" max="3588" width="7.5703125" style="73" customWidth="1"/>
    <col min="3589" max="3589" width="6.5703125" style="73" customWidth="1"/>
    <col min="3590" max="3590" width="6" style="73" customWidth="1"/>
    <col min="3591" max="3592" width="5.5703125" style="73" customWidth="1"/>
    <col min="3593" max="3594" width="5.7109375" style="73" customWidth="1"/>
    <col min="3595" max="3595" width="8" style="73" customWidth="1"/>
    <col min="3596" max="3596" width="6.85546875" style="73" customWidth="1"/>
    <col min="3597" max="3597" width="14" style="73" customWidth="1"/>
    <col min="3598" max="3598" width="0.140625" style="73" customWidth="1"/>
    <col min="3599" max="3599" width="8.28515625" style="73" customWidth="1"/>
    <col min="3600" max="3600" width="7.7109375" style="73" customWidth="1"/>
    <col min="3601" max="3601" width="7.42578125" style="73" customWidth="1"/>
    <col min="3602" max="3603" width="9.140625" style="73"/>
    <col min="3604" max="3604" width="6.5703125" style="73" customWidth="1"/>
    <col min="3605" max="3608" width="0" style="73" hidden="1" customWidth="1"/>
    <col min="3609" max="3840" width="9.140625" style="73"/>
    <col min="3841" max="3841" width="4.42578125" style="73" customWidth="1"/>
    <col min="3842" max="3842" width="18.28515625" style="73" customWidth="1"/>
    <col min="3843" max="3843" width="12.7109375" style="73" customWidth="1"/>
    <col min="3844" max="3844" width="7.5703125" style="73" customWidth="1"/>
    <col min="3845" max="3845" width="6.5703125" style="73" customWidth="1"/>
    <col min="3846" max="3846" width="6" style="73" customWidth="1"/>
    <col min="3847" max="3848" width="5.5703125" style="73" customWidth="1"/>
    <col min="3849" max="3850" width="5.7109375" style="73" customWidth="1"/>
    <col min="3851" max="3851" width="8" style="73" customWidth="1"/>
    <col min="3852" max="3852" width="6.85546875" style="73" customWidth="1"/>
    <col min="3853" max="3853" width="14" style="73" customWidth="1"/>
    <col min="3854" max="3854" width="0.140625" style="73" customWidth="1"/>
    <col min="3855" max="3855" width="8.28515625" style="73" customWidth="1"/>
    <col min="3856" max="3856" width="7.7109375" style="73" customWidth="1"/>
    <col min="3857" max="3857" width="7.42578125" style="73" customWidth="1"/>
    <col min="3858" max="3859" width="9.140625" style="73"/>
    <col min="3860" max="3860" width="6.5703125" style="73" customWidth="1"/>
    <col min="3861" max="3864" width="0" style="73" hidden="1" customWidth="1"/>
    <col min="3865" max="4096" width="9.140625" style="73"/>
    <col min="4097" max="4097" width="4.42578125" style="73" customWidth="1"/>
    <col min="4098" max="4098" width="18.28515625" style="73" customWidth="1"/>
    <col min="4099" max="4099" width="12.7109375" style="73" customWidth="1"/>
    <col min="4100" max="4100" width="7.5703125" style="73" customWidth="1"/>
    <col min="4101" max="4101" width="6.5703125" style="73" customWidth="1"/>
    <col min="4102" max="4102" width="6" style="73" customWidth="1"/>
    <col min="4103" max="4104" width="5.5703125" style="73" customWidth="1"/>
    <col min="4105" max="4106" width="5.7109375" style="73" customWidth="1"/>
    <col min="4107" max="4107" width="8" style="73" customWidth="1"/>
    <col min="4108" max="4108" width="6.85546875" style="73" customWidth="1"/>
    <col min="4109" max="4109" width="14" style="73" customWidth="1"/>
    <col min="4110" max="4110" width="0.140625" style="73" customWidth="1"/>
    <col min="4111" max="4111" width="8.28515625" style="73" customWidth="1"/>
    <col min="4112" max="4112" width="7.7109375" style="73" customWidth="1"/>
    <col min="4113" max="4113" width="7.42578125" style="73" customWidth="1"/>
    <col min="4114" max="4115" width="9.140625" style="73"/>
    <col min="4116" max="4116" width="6.5703125" style="73" customWidth="1"/>
    <col min="4117" max="4120" width="0" style="73" hidden="1" customWidth="1"/>
    <col min="4121" max="4352" width="9.140625" style="73"/>
    <col min="4353" max="4353" width="4.42578125" style="73" customWidth="1"/>
    <col min="4354" max="4354" width="18.28515625" style="73" customWidth="1"/>
    <col min="4355" max="4355" width="12.7109375" style="73" customWidth="1"/>
    <col min="4356" max="4356" width="7.5703125" style="73" customWidth="1"/>
    <col min="4357" max="4357" width="6.5703125" style="73" customWidth="1"/>
    <col min="4358" max="4358" width="6" style="73" customWidth="1"/>
    <col min="4359" max="4360" width="5.5703125" style="73" customWidth="1"/>
    <col min="4361" max="4362" width="5.7109375" style="73" customWidth="1"/>
    <col min="4363" max="4363" width="8" style="73" customWidth="1"/>
    <col min="4364" max="4364" width="6.85546875" style="73" customWidth="1"/>
    <col min="4365" max="4365" width="14" style="73" customWidth="1"/>
    <col min="4366" max="4366" width="0.140625" style="73" customWidth="1"/>
    <col min="4367" max="4367" width="8.28515625" style="73" customWidth="1"/>
    <col min="4368" max="4368" width="7.7109375" style="73" customWidth="1"/>
    <col min="4369" max="4369" width="7.42578125" style="73" customWidth="1"/>
    <col min="4370" max="4371" width="9.140625" style="73"/>
    <col min="4372" max="4372" width="6.5703125" style="73" customWidth="1"/>
    <col min="4373" max="4376" width="0" style="73" hidden="1" customWidth="1"/>
    <col min="4377" max="4608" width="9.140625" style="73"/>
    <col min="4609" max="4609" width="4.42578125" style="73" customWidth="1"/>
    <col min="4610" max="4610" width="18.28515625" style="73" customWidth="1"/>
    <col min="4611" max="4611" width="12.7109375" style="73" customWidth="1"/>
    <col min="4612" max="4612" width="7.5703125" style="73" customWidth="1"/>
    <col min="4613" max="4613" width="6.5703125" style="73" customWidth="1"/>
    <col min="4614" max="4614" width="6" style="73" customWidth="1"/>
    <col min="4615" max="4616" width="5.5703125" style="73" customWidth="1"/>
    <col min="4617" max="4618" width="5.7109375" style="73" customWidth="1"/>
    <col min="4619" max="4619" width="8" style="73" customWidth="1"/>
    <col min="4620" max="4620" width="6.85546875" style="73" customWidth="1"/>
    <col min="4621" max="4621" width="14" style="73" customWidth="1"/>
    <col min="4622" max="4622" width="0.140625" style="73" customWidth="1"/>
    <col min="4623" max="4623" width="8.28515625" style="73" customWidth="1"/>
    <col min="4624" max="4624" width="7.7109375" style="73" customWidth="1"/>
    <col min="4625" max="4625" width="7.42578125" style="73" customWidth="1"/>
    <col min="4626" max="4627" width="9.140625" style="73"/>
    <col min="4628" max="4628" width="6.5703125" style="73" customWidth="1"/>
    <col min="4629" max="4632" width="0" style="73" hidden="1" customWidth="1"/>
    <col min="4633" max="4864" width="9.140625" style="73"/>
    <col min="4865" max="4865" width="4.42578125" style="73" customWidth="1"/>
    <col min="4866" max="4866" width="18.28515625" style="73" customWidth="1"/>
    <col min="4867" max="4867" width="12.7109375" style="73" customWidth="1"/>
    <col min="4868" max="4868" width="7.5703125" style="73" customWidth="1"/>
    <col min="4869" max="4869" width="6.5703125" style="73" customWidth="1"/>
    <col min="4870" max="4870" width="6" style="73" customWidth="1"/>
    <col min="4871" max="4872" width="5.5703125" style="73" customWidth="1"/>
    <col min="4873" max="4874" width="5.7109375" style="73" customWidth="1"/>
    <col min="4875" max="4875" width="8" style="73" customWidth="1"/>
    <col min="4876" max="4876" width="6.85546875" style="73" customWidth="1"/>
    <col min="4877" max="4877" width="14" style="73" customWidth="1"/>
    <col min="4878" max="4878" width="0.140625" style="73" customWidth="1"/>
    <col min="4879" max="4879" width="8.28515625" style="73" customWidth="1"/>
    <col min="4880" max="4880" width="7.7109375" style="73" customWidth="1"/>
    <col min="4881" max="4881" width="7.42578125" style="73" customWidth="1"/>
    <col min="4882" max="4883" width="9.140625" style="73"/>
    <col min="4884" max="4884" width="6.5703125" style="73" customWidth="1"/>
    <col min="4885" max="4888" width="0" style="73" hidden="1" customWidth="1"/>
    <col min="4889" max="5120" width="9.140625" style="73"/>
    <col min="5121" max="5121" width="4.42578125" style="73" customWidth="1"/>
    <col min="5122" max="5122" width="18.28515625" style="73" customWidth="1"/>
    <col min="5123" max="5123" width="12.7109375" style="73" customWidth="1"/>
    <col min="5124" max="5124" width="7.5703125" style="73" customWidth="1"/>
    <col min="5125" max="5125" width="6.5703125" style="73" customWidth="1"/>
    <col min="5126" max="5126" width="6" style="73" customWidth="1"/>
    <col min="5127" max="5128" width="5.5703125" style="73" customWidth="1"/>
    <col min="5129" max="5130" width="5.7109375" style="73" customWidth="1"/>
    <col min="5131" max="5131" width="8" style="73" customWidth="1"/>
    <col min="5132" max="5132" width="6.85546875" style="73" customWidth="1"/>
    <col min="5133" max="5133" width="14" style="73" customWidth="1"/>
    <col min="5134" max="5134" width="0.140625" style="73" customWidth="1"/>
    <col min="5135" max="5135" width="8.28515625" style="73" customWidth="1"/>
    <col min="5136" max="5136" width="7.7109375" style="73" customWidth="1"/>
    <col min="5137" max="5137" width="7.42578125" style="73" customWidth="1"/>
    <col min="5138" max="5139" width="9.140625" style="73"/>
    <col min="5140" max="5140" width="6.5703125" style="73" customWidth="1"/>
    <col min="5141" max="5144" width="0" style="73" hidden="1" customWidth="1"/>
    <col min="5145" max="5376" width="9.140625" style="73"/>
    <col min="5377" max="5377" width="4.42578125" style="73" customWidth="1"/>
    <col min="5378" max="5378" width="18.28515625" style="73" customWidth="1"/>
    <col min="5379" max="5379" width="12.7109375" style="73" customWidth="1"/>
    <col min="5380" max="5380" width="7.5703125" style="73" customWidth="1"/>
    <col min="5381" max="5381" width="6.5703125" style="73" customWidth="1"/>
    <col min="5382" max="5382" width="6" style="73" customWidth="1"/>
    <col min="5383" max="5384" width="5.5703125" style="73" customWidth="1"/>
    <col min="5385" max="5386" width="5.7109375" style="73" customWidth="1"/>
    <col min="5387" max="5387" width="8" style="73" customWidth="1"/>
    <col min="5388" max="5388" width="6.85546875" style="73" customWidth="1"/>
    <col min="5389" max="5389" width="14" style="73" customWidth="1"/>
    <col min="5390" max="5390" width="0.140625" style="73" customWidth="1"/>
    <col min="5391" max="5391" width="8.28515625" style="73" customWidth="1"/>
    <col min="5392" max="5392" width="7.7109375" style="73" customWidth="1"/>
    <col min="5393" max="5393" width="7.42578125" style="73" customWidth="1"/>
    <col min="5394" max="5395" width="9.140625" style="73"/>
    <col min="5396" max="5396" width="6.5703125" style="73" customWidth="1"/>
    <col min="5397" max="5400" width="0" style="73" hidden="1" customWidth="1"/>
    <col min="5401" max="5632" width="9.140625" style="73"/>
    <col min="5633" max="5633" width="4.42578125" style="73" customWidth="1"/>
    <col min="5634" max="5634" width="18.28515625" style="73" customWidth="1"/>
    <col min="5635" max="5635" width="12.7109375" style="73" customWidth="1"/>
    <col min="5636" max="5636" width="7.5703125" style="73" customWidth="1"/>
    <col min="5637" max="5637" width="6.5703125" style="73" customWidth="1"/>
    <col min="5638" max="5638" width="6" style="73" customWidth="1"/>
    <col min="5639" max="5640" width="5.5703125" style="73" customWidth="1"/>
    <col min="5641" max="5642" width="5.7109375" style="73" customWidth="1"/>
    <col min="5643" max="5643" width="8" style="73" customWidth="1"/>
    <col min="5644" max="5644" width="6.85546875" style="73" customWidth="1"/>
    <col min="5645" max="5645" width="14" style="73" customWidth="1"/>
    <col min="5646" max="5646" width="0.140625" style="73" customWidth="1"/>
    <col min="5647" max="5647" width="8.28515625" style="73" customWidth="1"/>
    <col min="5648" max="5648" width="7.7109375" style="73" customWidth="1"/>
    <col min="5649" max="5649" width="7.42578125" style="73" customWidth="1"/>
    <col min="5650" max="5651" width="9.140625" style="73"/>
    <col min="5652" max="5652" width="6.5703125" style="73" customWidth="1"/>
    <col min="5653" max="5656" width="0" style="73" hidden="1" customWidth="1"/>
    <col min="5657" max="5888" width="9.140625" style="73"/>
    <col min="5889" max="5889" width="4.42578125" style="73" customWidth="1"/>
    <col min="5890" max="5890" width="18.28515625" style="73" customWidth="1"/>
    <col min="5891" max="5891" width="12.7109375" style="73" customWidth="1"/>
    <col min="5892" max="5892" width="7.5703125" style="73" customWidth="1"/>
    <col min="5893" max="5893" width="6.5703125" style="73" customWidth="1"/>
    <col min="5894" max="5894" width="6" style="73" customWidth="1"/>
    <col min="5895" max="5896" width="5.5703125" style="73" customWidth="1"/>
    <col min="5897" max="5898" width="5.7109375" style="73" customWidth="1"/>
    <col min="5899" max="5899" width="8" style="73" customWidth="1"/>
    <col min="5900" max="5900" width="6.85546875" style="73" customWidth="1"/>
    <col min="5901" max="5901" width="14" style="73" customWidth="1"/>
    <col min="5902" max="5902" width="0.140625" style="73" customWidth="1"/>
    <col min="5903" max="5903" width="8.28515625" style="73" customWidth="1"/>
    <col min="5904" max="5904" width="7.7109375" style="73" customWidth="1"/>
    <col min="5905" max="5905" width="7.42578125" style="73" customWidth="1"/>
    <col min="5906" max="5907" width="9.140625" style="73"/>
    <col min="5908" max="5908" width="6.5703125" style="73" customWidth="1"/>
    <col min="5909" max="5912" width="0" style="73" hidden="1" customWidth="1"/>
    <col min="5913" max="6144" width="9.140625" style="73"/>
    <col min="6145" max="6145" width="4.42578125" style="73" customWidth="1"/>
    <col min="6146" max="6146" width="18.28515625" style="73" customWidth="1"/>
    <col min="6147" max="6147" width="12.7109375" style="73" customWidth="1"/>
    <col min="6148" max="6148" width="7.5703125" style="73" customWidth="1"/>
    <col min="6149" max="6149" width="6.5703125" style="73" customWidth="1"/>
    <col min="6150" max="6150" width="6" style="73" customWidth="1"/>
    <col min="6151" max="6152" width="5.5703125" style="73" customWidth="1"/>
    <col min="6153" max="6154" width="5.7109375" style="73" customWidth="1"/>
    <col min="6155" max="6155" width="8" style="73" customWidth="1"/>
    <col min="6156" max="6156" width="6.85546875" style="73" customWidth="1"/>
    <col min="6157" max="6157" width="14" style="73" customWidth="1"/>
    <col min="6158" max="6158" width="0.140625" style="73" customWidth="1"/>
    <col min="6159" max="6159" width="8.28515625" style="73" customWidth="1"/>
    <col min="6160" max="6160" width="7.7109375" style="73" customWidth="1"/>
    <col min="6161" max="6161" width="7.42578125" style="73" customWidth="1"/>
    <col min="6162" max="6163" width="9.140625" style="73"/>
    <col min="6164" max="6164" width="6.5703125" style="73" customWidth="1"/>
    <col min="6165" max="6168" width="0" style="73" hidden="1" customWidth="1"/>
    <col min="6169" max="6400" width="9.140625" style="73"/>
    <col min="6401" max="6401" width="4.42578125" style="73" customWidth="1"/>
    <col min="6402" max="6402" width="18.28515625" style="73" customWidth="1"/>
    <col min="6403" max="6403" width="12.7109375" style="73" customWidth="1"/>
    <col min="6404" max="6404" width="7.5703125" style="73" customWidth="1"/>
    <col min="6405" max="6405" width="6.5703125" style="73" customWidth="1"/>
    <col min="6406" max="6406" width="6" style="73" customWidth="1"/>
    <col min="6407" max="6408" width="5.5703125" style="73" customWidth="1"/>
    <col min="6409" max="6410" width="5.7109375" style="73" customWidth="1"/>
    <col min="6411" max="6411" width="8" style="73" customWidth="1"/>
    <col min="6412" max="6412" width="6.85546875" style="73" customWidth="1"/>
    <col min="6413" max="6413" width="14" style="73" customWidth="1"/>
    <col min="6414" max="6414" width="0.140625" style="73" customWidth="1"/>
    <col min="6415" max="6415" width="8.28515625" style="73" customWidth="1"/>
    <col min="6416" max="6416" width="7.7109375" style="73" customWidth="1"/>
    <col min="6417" max="6417" width="7.42578125" style="73" customWidth="1"/>
    <col min="6418" max="6419" width="9.140625" style="73"/>
    <col min="6420" max="6420" width="6.5703125" style="73" customWidth="1"/>
    <col min="6421" max="6424" width="0" style="73" hidden="1" customWidth="1"/>
    <col min="6425" max="6656" width="9.140625" style="73"/>
    <col min="6657" max="6657" width="4.42578125" style="73" customWidth="1"/>
    <col min="6658" max="6658" width="18.28515625" style="73" customWidth="1"/>
    <col min="6659" max="6659" width="12.7109375" style="73" customWidth="1"/>
    <col min="6660" max="6660" width="7.5703125" style="73" customWidth="1"/>
    <col min="6661" max="6661" width="6.5703125" style="73" customWidth="1"/>
    <col min="6662" max="6662" width="6" style="73" customWidth="1"/>
    <col min="6663" max="6664" width="5.5703125" style="73" customWidth="1"/>
    <col min="6665" max="6666" width="5.7109375" style="73" customWidth="1"/>
    <col min="6667" max="6667" width="8" style="73" customWidth="1"/>
    <col min="6668" max="6668" width="6.85546875" style="73" customWidth="1"/>
    <col min="6669" max="6669" width="14" style="73" customWidth="1"/>
    <col min="6670" max="6670" width="0.140625" style="73" customWidth="1"/>
    <col min="6671" max="6671" width="8.28515625" style="73" customWidth="1"/>
    <col min="6672" max="6672" width="7.7109375" style="73" customWidth="1"/>
    <col min="6673" max="6673" width="7.42578125" style="73" customWidth="1"/>
    <col min="6674" max="6675" width="9.140625" style="73"/>
    <col min="6676" max="6676" width="6.5703125" style="73" customWidth="1"/>
    <col min="6677" max="6680" width="0" style="73" hidden="1" customWidth="1"/>
    <col min="6681" max="6912" width="9.140625" style="73"/>
    <col min="6913" max="6913" width="4.42578125" style="73" customWidth="1"/>
    <col min="6914" max="6914" width="18.28515625" style="73" customWidth="1"/>
    <col min="6915" max="6915" width="12.7109375" style="73" customWidth="1"/>
    <col min="6916" max="6916" width="7.5703125" style="73" customWidth="1"/>
    <col min="6917" max="6917" width="6.5703125" style="73" customWidth="1"/>
    <col min="6918" max="6918" width="6" style="73" customWidth="1"/>
    <col min="6919" max="6920" width="5.5703125" style="73" customWidth="1"/>
    <col min="6921" max="6922" width="5.7109375" style="73" customWidth="1"/>
    <col min="6923" max="6923" width="8" style="73" customWidth="1"/>
    <col min="6924" max="6924" width="6.85546875" style="73" customWidth="1"/>
    <col min="6925" max="6925" width="14" style="73" customWidth="1"/>
    <col min="6926" max="6926" width="0.140625" style="73" customWidth="1"/>
    <col min="6927" max="6927" width="8.28515625" style="73" customWidth="1"/>
    <col min="6928" max="6928" width="7.7109375" style="73" customWidth="1"/>
    <col min="6929" max="6929" width="7.42578125" style="73" customWidth="1"/>
    <col min="6930" max="6931" width="9.140625" style="73"/>
    <col min="6932" max="6932" width="6.5703125" style="73" customWidth="1"/>
    <col min="6933" max="6936" width="0" style="73" hidden="1" customWidth="1"/>
    <col min="6937" max="7168" width="9.140625" style="73"/>
    <col min="7169" max="7169" width="4.42578125" style="73" customWidth="1"/>
    <col min="7170" max="7170" width="18.28515625" style="73" customWidth="1"/>
    <col min="7171" max="7171" width="12.7109375" style="73" customWidth="1"/>
    <col min="7172" max="7172" width="7.5703125" style="73" customWidth="1"/>
    <col min="7173" max="7173" width="6.5703125" style="73" customWidth="1"/>
    <col min="7174" max="7174" width="6" style="73" customWidth="1"/>
    <col min="7175" max="7176" width="5.5703125" style="73" customWidth="1"/>
    <col min="7177" max="7178" width="5.7109375" style="73" customWidth="1"/>
    <col min="7179" max="7179" width="8" style="73" customWidth="1"/>
    <col min="7180" max="7180" width="6.85546875" style="73" customWidth="1"/>
    <col min="7181" max="7181" width="14" style="73" customWidth="1"/>
    <col min="7182" max="7182" width="0.140625" style="73" customWidth="1"/>
    <col min="7183" max="7183" width="8.28515625" style="73" customWidth="1"/>
    <col min="7184" max="7184" width="7.7109375" style="73" customWidth="1"/>
    <col min="7185" max="7185" width="7.42578125" style="73" customWidth="1"/>
    <col min="7186" max="7187" width="9.140625" style="73"/>
    <col min="7188" max="7188" width="6.5703125" style="73" customWidth="1"/>
    <col min="7189" max="7192" width="0" style="73" hidden="1" customWidth="1"/>
    <col min="7193" max="7424" width="9.140625" style="73"/>
    <col min="7425" max="7425" width="4.42578125" style="73" customWidth="1"/>
    <col min="7426" max="7426" width="18.28515625" style="73" customWidth="1"/>
    <col min="7427" max="7427" width="12.7109375" style="73" customWidth="1"/>
    <col min="7428" max="7428" width="7.5703125" style="73" customWidth="1"/>
    <col min="7429" max="7429" width="6.5703125" style="73" customWidth="1"/>
    <col min="7430" max="7430" width="6" style="73" customWidth="1"/>
    <col min="7431" max="7432" width="5.5703125" style="73" customWidth="1"/>
    <col min="7433" max="7434" width="5.7109375" style="73" customWidth="1"/>
    <col min="7435" max="7435" width="8" style="73" customWidth="1"/>
    <col min="7436" max="7436" width="6.85546875" style="73" customWidth="1"/>
    <col min="7437" max="7437" width="14" style="73" customWidth="1"/>
    <col min="7438" max="7438" width="0.140625" style="73" customWidth="1"/>
    <col min="7439" max="7439" width="8.28515625" style="73" customWidth="1"/>
    <col min="7440" max="7440" width="7.7109375" style="73" customWidth="1"/>
    <col min="7441" max="7441" width="7.42578125" style="73" customWidth="1"/>
    <col min="7442" max="7443" width="9.140625" style="73"/>
    <col min="7444" max="7444" width="6.5703125" style="73" customWidth="1"/>
    <col min="7445" max="7448" width="0" style="73" hidden="1" customWidth="1"/>
    <col min="7449" max="7680" width="9.140625" style="73"/>
    <col min="7681" max="7681" width="4.42578125" style="73" customWidth="1"/>
    <col min="7682" max="7682" width="18.28515625" style="73" customWidth="1"/>
    <col min="7683" max="7683" width="12.7109375" style="73" customWidth="1"/>
    <col min="7684" max="7684" width="7.5703125" style="73" customWidth="1"/>
    <col min="7685" max="7685" width="6.5703125" style="73" customWidth="1"/>
    <col min="7686" max="7686" width="6" style="73" customWidth="1"/>
    <col min="7687" max="7688" width="5.5703125" style="73" customWidth="1"/>
    <col min="7689" max="7690" width="5.7109375" style="73" customWidth="1"/>
    <col min="7691" max="7691" width="8" style="73" customWidth="1"/>
    <col min="7692" max="7692" width="6.85546875" style="73" customWidth="1"/>
    <col min="7693" max="7693" width="14" style="73" customWidth="1"/>
    <col min="7694" max="7694" width="0.140625" style="73" customWidth="1"/>
    <col min="7695" max="7695" width="8.28515625" style="73" customWidth="1"/>
    <col min="7696" max="7696" width="7.7109375" style="73" customWidth="1"/>
    <col min="7697" max="7697" width="7.42578125" style="73" customWidth="1"/>
    <col min="7698" max="7699" width="9.140625" style="73"/>
    <col min="7700" max="7700" width="6.5703125" style="73" customWidth="1"/>
    <col min="7701" max="7704" width="0" style="73" hidden="1" customWidth="1"/>
    <col min="7705" max="7936" width="9.140625" style="73"/>
    <col min="7937" max="7937" width="4.42578125" style="73" customWidth="1"/>
    <col min="7938" max="7938" width="18.28515625" style="73" customWidth="1"/>
    <col min="7939" max="7939" width="12.7109375" style="73" customWidth="1"/>
    <col min="7940" max="7940" width="7.5703125" style="73" customWidth="1"/>
    <col min="7941" max="7941" width="6.5703125" style="73" customWidth="1"/>
    <col min="7942" max="7942" width="6" style="73" customWidth="1"/>
    <col min="7943" max="7944" width="5.5703125" style="73" customWidth="1"/>
    <col min="7945" max="7946" width="5.7109375" style="73" customWidth="1"/>
    <col min="7947" max="7947" width="8" style="73" customWidth="1"/>
    <col min="7948" max="7948" width="6.85546875" style="73" customWidth="1"/>
    <col min="7949" max="7949" width="14" style="73" customWidth="1"/>
    <col min="7950" max="7950" width="0.140625" style="73" customWidth="1"/>
    <col min="7951" max="7951" width="8.28515625" style="73" customWidth="1"/>
    <col min="7952" max="7952" width="7.7109375" style="73" customWidth="1"/>
    <col min="7953" max="7953" width="7.42578125" style="73" customWidth="1"/>
    <col min="7954" max="7955" width="9.140625" style="73"/>
    <col min="7956" max="7956" width="6.5703125" style="73" customWidth="1"/>
    <col min="7957" max="7960" width="0" style="73" hidden="1" customWidth="1"/>
    <col min="7961" max="8192" width="9.140625" style="73"/>
    <col min="8193" max="8193" width="4.42578125" style="73" customWidth="1"/>
    <col min="8194" max="8194" width="18.28515625" style="73" customWidth="1"/>
    <col min="8195" max="8195" width="12.7109375" style="73" customWidth="1"/>
    <col min="8196" max="8196" width="7.5703125" style="73" customWidth="1"/>
    <col min="8197" max="8197" width="6.5703125" style="73" customWidth="1"/>
    <col min="8198" max="8198" width="6" style="73" customWidth="1"/>
    <col min="8199" max="8200" width="5.5703125" style="73" customWidth="1"/>
    <col min="8201" max="8202" width="5.7109375" style="73" customWidth="1"/>
    <col min="8203" max="8203" width="8" style="73" customWidth="1"/>
    <col min="8204" max="8204" width="6.85546875" style="73" customWidth="1"/>
    <col min="8205" max="8205" width="14" style="73" customWidth="1"/>
    <col min="8206" max="8206" width="0.140625" style="73" customWidth="1"/>
    <col min="8207" max="8207" width="8.28515625" style="73" customWidth="1"/>
    <col min="8208" max="8208" width="7.7109375" style="73" customWidth="1"/>
    <col min="8209" max="8209" width="7.42578125" style="73" customWidth="1"/>
    <col min="8210" max="8211" width="9.140625" style="73"/>
    <col min="8212" max="8212" width="6.5703125" style="73" customWidth="1"/>
    <col min="8213" max="8216" width="0" style="73" hidden="1" customWidth="1"/>
    <col min="8217" max="8448" width="9.140625" style="73"/>
    <col min="8449" max="8449" width="4.42578125" style="73" customWidth="1"/>
    <col min="8450" max="8450" width="18.28515625" style="73" customWidth="1"/>
    <col min="8451" max="8451" width="12.7109375" style="73" customWidth="1"/>
    <col min="8452" max="8452" width="7.5703125" style="73" customWidth="1"/>
    <col min="8453" max="8453" width="6.5703125" style="73" customWidth="1"/>
    <col min="8454" max="8454" width="6" style="73" customWidth="1"/>
    <col min="8455" max="8456" width="5.5703125" style="73" customWidth="1"/>
    <col min="8457" max="8458" width="5.7109375" style="73" customWidth="1"/>
    <col min="8459" max="8459" width="8" style="73" customWidth="1"/>
    <col min="8460" max="8460" width="6.85546875" style="73" customWidth="1"/>
    <col min="8461" max="8461" width="14" style="73" customWidth="1"/>
    <col min="8462" max="8462" width="0.140625" style="73" customWidth="1"/>
    <col min="8463" max="8463" width="8.28515625" style="73" customWidth="1"/>
    <col min="8464" max="8464" width="7.7109375" style="73" customWidth="1"/>
    <col min="8465" max="8465" width="7.42578125" style="73" customWidth="1"/>
    <col min="8466" max="8467" width="9.140625" style="73"/>
    <col min="8468" max="8468" width="6.5703125" style="73" customWidth="1"/>
    <col min="8469" max="8472" width="0" style="73" hidden="1" customWidth="1"/>
    <col min="8473" max="8704" width="9.140625" style="73"/>
    <col min="8705" max="8705" width="4.42578125" style="73" customWidth="1"/>
    <col min="8706" max="8706" width="18.28515625" style="73" customWidth="1"/>
    <col min="8707" max="8707" width="12.7109375" style="73" customWidth="1"/>
    <col min="8708" max="8708" width="7.5703125" style="73" customWidth="1"/>
    <col min="8709" max="8709" width="6.5703125" style="73" customWidth="1"/>
    <col min="8710" max="8710" width="6" style="73" customWidth="1"/>
    <col min="8711" max="8712" width="5.5703125" style="73" customWidth="1"/>
    <col min="8713" max="8714" width="5.7109375" style="73" customWidth="1"/>
    <col min="8715" max="8715" width="8" style="73" customWidth="1"/>
    <col min="8716" max="8716" width="6.85546875" style="73" customWidth="1"/>
    <col min="8717" max="8717" width="14" style="73" customWidth="1"/>
    <col min="8718" max="8718" width="0.140625" style="73" customWidth="1"/>
    <col min="8719" max="8719" width="8.28515625" style="73" customWidth="1"/>
    <col min="8720" max="8720" width="7.7109375" style="73" customWidth="1"/>
    <col min="8721" max="8721" width="7.42578125" style="73" customWidth="1"/>
    <col min="8722" max="8723" width="9.140625" style="73"/>
    <col min="8724" max="8724" width="6.5703125" style="73" customWidth="1"/>
    <col min="8725" max="8728" width="0" style="73" hidden="1" customWidth="1"/>
    <col min="8729" max="8960" width="9.140625" style="73"/>
    <col min="8961" max="8961" width="4.42578125" style="73" customWidth="1"/>
    <col min="8962" max="8962" width="18.28515625" style="73" customWidth="1"/>
    <col min="8963" max="8963" width="12.7109375" style="73" customWidth="1"/>
    <col min="8964" max="8964" width="7.5703125" style="73" customWidth="1"/>
    <col min="8965" max="8965" width="6.5703125" style="73" customWidth="1"/>
    <col min="8966" max="8966" width="6" style="73" customWidth="1"/>
    <col min="8967" max="8968" width="5.5703125" style="73" customWidth="1"/>
    <col min="8969" max="8970" width="5.7109375" style="73" customWidth="1"/>
    <col min="8971" max="8971" width="8" style="73" customWidth="1"/>
    <col min="8972" max="8972" width="6.85546875" style="73" customWidth="1"/>
    <col min="8973" max="8973" width="14" style="73" customWidth="1"/>
    <col min="8974" max="8974" width="0.140625" style="73" customWidth="1"/>
    <col min="8975" max="8975" width="8.28515625" style="73" customWidth="1"/>
    <col min="8976" max="8976" width="7.7109375" style="73" customWidth="1"/>
    <col min="8977" max="8977" width="7.42578125" style="73" customWidth="1"/>
    <col min="8978" max="8979" width="9.140625" style="73"/>
    <col min="8980" max="8980" width="6.5703125" style="73" customWidth="1"/>
    <col min="8981" max="8984" width="0" style="73" hidden="1" customWidth="1"/>
    <col min="8985" max="9216" width="9.140625" style="73"/>
    <col min="9217" max="9217" width="4.42578125" style="73" customWidth="1"/>
    <col min="9218" max="9218" width="18.28515625" style="73" customWidth="1"/>
    <col min="9219" max="9219" width="12.7109375" style="73" customWidth="1"/>
    <col min="9220" max="9220" width="7.5703125" style="73" customWidth="1"/>
    <col min="9221" max="9221" width="6.5703125" style="73" customWidth="1"/>
    <col min="9222" max="9222" width="6" style="73" customWidth="1"/>
    <col min="9223" max="9224" width="5.5703125" style="73" customWidth="1"/>
    <col min="9225" max="9226" width="5.7109375" style="73" customWidth="1"/>
    <col min="9227" max="9227" width="8" style="73" customWidth="1"/>
    <col min="9228" max="9228" width="6.85546875" style="73" customWidth="1"/>
    <col min="9229" max="9229" width="14" style="73" customWidth="1"/>
    <col min="9230" max="9230" width="0.140625" style="73" customWidth="1"/>
    <col min="9231" max="9231" width="8.28515625" style="73" customWidth="1"/>
    <col min="9232" max="9232" width="7.7109375" style="73" customWidth="1"/>
    <col min="9233" max="9233" width="7.42578125" style="73" customWidth="1"/>
    <col min="9234" max="9235" width="9.140625" style="73"/>
    <col min="9236" max="9236" width="6.5703125" style="73" customWidth="1"/>
    <col min="9237" max="9240" width="0" style="73" hidden="1" customWidth="1"/>
    <col min="9241" max="9472" width="9.140625" style="73"/>
    <col min="9473" max="9473" width="4.42578125" style="73" customWidth="1"/>
    <col min="9474" max="9474" width="18.28515625" style="73" customWidth="1"/>
    <col min="9475" max="9475" width="12.7109375" style="73" customWidth="1"/>
    <col min="9476" max="9476" width="7.5703125" style="73" customWidth="1"/>
    <col min="9477" max="9477" width="6.5703125" style="73" customWidth="1"/>
    <col min="9478" max="9478" width="6" style="73" customWidth="1"/>
    <col min="9479" max="9480" width="5.5703125" style="73" customWidth="1"/>
    <col min="9481" max="9482" width="5.7109375" style="73" customWidth="1"/>
    <col min="9483" max="9483" width="8" style="73" customWidth="1"/>
    <col min="9484" max="9484" width="6.85546875" style="73" customWidth="1"/>
    <col min="9485" max="9485" width="14" style="73" customWidth="1"/>
    <col min="9486" max="9486" width="0.140625" style="73" customWidth="1"/>
    <col min="9487" max="9487" width="8.28515625" style="73" customWidth="1"/>
    <col min="9488" max="9488" width="7.7109375" style="73" customWidth="1"/>
    <col min="9489" max="9489" width="7.42578125" style="73" customWidth="1"/>
    <col min="9490" max="9491" width="9.140625" style="73"/>
    <col min="9492" max="9492" width="6.5703125" style="73" customWidth="1"/>
    <col min="9493" max="9496" width="0" style="73" hidden="1" customWidth="1"/>
    <col min="9497" max="9728" width="9.140625" style="73"/>
    <col min="9729" max="9729" width="4.42578125" style="73" customWidth="1"/>
    <col min="9730" max="9730" width="18.28515625" style="73" customWidth="1"/>
    <col min="9731" max="9731" width="12.7109375" style="73" customWidth="1"/>
    <col min="9732" max="9732" width="7.5703125" style="73" customWidth="1"/>
    <col min="9733" max="9733" width="6.5703125" style="73" customWidth="1"/>
    <col min="9734" max="9734" width="6" style="73" customWidth="1"/>
    <col min="9735" max="9736" width="5.5703125" style="73" customWidth="1"/>
    <col min="9737" max="9738" width="5.7109375" style="73" customWidth="1"/>
    <col min="9739" max="9739" width="8" style="73" customWidth="1"/>
    <col min="9740" max="9740" width="6.85546875" style="73" customWidth="1"/>
    <col min="9741" max="9741" width="14" style="73" customWidth="1"/>
    <col min="9742" max="9742" width="0.140625" style="73" customWidth="1"/>
    <col min="9743" max="9743" width="8.28515625" style="73" customWidth="1"/>
    <col min="9744" max="9744" width="7.7109375" style="73" customWidth="1"/>
    <col min="9745" max="9745" width="7.42578125" style="73" customWidth="1"/>
    <col min="9746" max="9747" width="9.140625" style="73"/>
    <col min="9748" max="9748" width="6.5703125" style="73" customWidth="1"/>
    <col min="9749" max="9752" width="0" style="73" hidden="1" customWidth="1"/>
    <col min="9753" max="9984" width="9.140625" style="73"/>
    <col min="9985" max="9985" width="4.42578125" style="73" customWidth="1"/>
    <col min="9986" max="9986" width="18.28515625" style="73" customWidth="1"/>
    <col min="9987" max="9987" width="12.7109375" style="73" customWidth="1"/>
    <col min="9988" max="9988" width="7.5703125" style="73" customWidth="1"/>
    <col min="9989" max="9989" width="6.5703125" style="73" customWidth="1"/>
    <col min="9990" max="9990" width="6" style="73" customWidth="1"/>
    <col min="9991" max="9992" width="5.5703125" style="73" customWidth="1"/>
    <col min="9993" max="9994" width="5.7109375" style="73" customWidth="1"/>
    <col min="9995" max="9995" width="8" style="73" customWidth="1"/>
    <col min="9996" max="9996" width="6.85546875" style="73" customWidth="1"/>
    <col min="9997" max="9997" width="14" style="73" customWidth="1"/>
    <col min="9998" max="9998" width="0.140625" style="73" customWidth="1"/>
    <col min="9999" max="9999" width="8.28515625" style="73" customWidth="1"/>
    <col min="10000" max="10000" width="7.7109375" style="73" customWidth="1"/>
    <col min="10001" max="10001" width="7.42578125" style="73" customWidth="1"/>
    <col min="10002" max="10003" width="9.140625" style="73"/>
    <col min="10004" max="10004" width="6.5703125" style="73" customWidth="1"/>
    <col min="10005" max="10008" width="0" style="73" hidden="1" customWidth="1"/>
    <col min="10009" max="10240" width="9.140625" style="73"/>
    <col min="10241" max="10241" width="4.42578125" style="73" customWidth="1"/>
    <col min="10242" max="10242" width="18.28515625" style="73" customWidth="1"/>
    <col min="10243" max="10243" width="12.7109375" style="73" customWidth="1"/>
    <col min="10244" max="10244" width="7.5703125" style="73" customWidth="1"/>
    <col min="10245" max="10245" width="6.5703125" style="73" customWidth="1"/>
    <col min="10246" max="10246" width="6" style="73" customWidth="1"/>
    <col min="10247" max="10248" width="5.5703125" style="73" customWidth="1"/>
    <col min="10249" max="10250" width="5.7109375" style="73" customWidth="1"/>
    <col min="10251" max="10251" width="8" style="73" customWidth="1"/>
    <col min="10252" max="10252" width="6.85546875" style="73" customWidth="1"/>
    <col min="10253" max="10253" width="14" style="73" customWidth="1"/>
    <col min="10254" max="10254" width="0.140625" style="73" customWidth="1"/>
    <col min="10255" max="10255" width="8.28515625" style="73" customWidth="1"/>
    <col min="10256" max="10256" width="7.7109375" style="73" customWidth="1"/>
    <col min="10257" max="10257" width="7.42578125" style="73" customWidth="1"/>
    <col min="10258" max="10259" width="9.140625" style="73"/>
    <col min="10260" max="10260" width="6.5703125" style="73" customWidth="1"/>
    <col min="10261" max="10264" width="0" style="73" hidden="1" customWidth="1"/>
    <col min="10265" max="10496" width="9.140625" style="73"/>
    <col min="10497" max="10497" width="4.42578125" style="73" customWidth="1"/>
    <col min="10498" max="10498" width="18.28515625" style="73" customWidth="1"/>
    <col min="10499" max="10499" width="12.7109375" style="73" customWidth="1"/>
    <col min="10500" max="10500" width="7.5703125" style="73" customWidth="1"/>
    <col min="10501" max="10501" width="6.5703125" style="73" customWidth="1"/>
    <col min="10502" max="10502" width="6" style="73" customWidth="1"/>
    <col min="10503" max="10504" width="5.5703125" style="73" customWidth="1"/>
    <col min="10505" max="10506" width="5.7109375" style="73" customWidth="1"/>
    <col min="10507" max="10507" width="8" style="73" customWidth="1"/>
    <col min="10508" max="10508" width="6.85546875" style="73" customWidth="1"/>
    <col min="10509" max="10509" width="14" style="73" customWidth="1"/>
    <col min="10510" max="10510" width="0.140625" style="73" customWidth="1"/>
    <col min="10511" max="10511" width="8.28515625" style="73" customWidth="1"/>
    <col min="10512" max="10512" width="7.7109375" style="73" customWidth="1"/>
    <col min="10513" max="10513" width="7.42578125" style="73" customWidth="1"/>
    <col min="10514" max="10515" width="9.140625" style="73"/>
    <col min="10516" max="10516" width="6.5703125" style="73" customWidth="1"/>
    <col min="10517" max="10520" width="0" style="73" hidden="1" customWidth="1"/>
    <col min="10521" max="10752" width="9.140625" style="73"/>
    <col min="10753" max="10753" width="4.42578125" style="73" customWidth="1"/>
    <col min="10754" max="10754" width="18.28515625" style="73" customWidth="1"/>
    <col min="10755" max="10755" width="12.7109375" style="73" customWidth="1"/>
    <col min="10756" max="10756" width="7.5703125" style="73" customWidth="1"/>
    <col min="10757" max="10757" width="6.5703125" style="73" customWidth="1"/>
    <col min="10758" max="10758" width="6" style="73" customWidth="1"/>
    <col min="10759" max="10760" width="5.5703125" style="73" customWidth="1"/>
    <col min="10761" max="10762" width="5.7109375" style="73" customWidth="1"/>
    <col min="10763" max="10763" width="8" style="73" customWidth="1"/>
    <col min="10764" max="10764" width="6.85546875" style="73" customWidth="1"/>
    <col min="10765" max="10765" width="14" style="73" customWidth="1"/>
    <col min="10766" max="10766" width="0.140625" style="73" customWidth="1"/>
    <col min="10767" max="10767" width="8.28515625" style="73" customWidth="1"/>
    <col min="10768" max="10768" width="7.7109375" style="73" customWidth="1"/>
    <col min="10769" max="10769" width="7.42578125" style="73" customWidth="1"/>
    <col min="10770" max="10771" width="9.140625" style="73"/>
    <col min="10772" max="10772" width="6.5703125" style="73" customWidth="1"/>
    <col min="10773" max="10776" width="0" style="73" hidden="1" customWidth="1"/>
    <col min="10777" max="11008" width="9.140625" style="73"/>
    <col min="11009" max="11009" width="4.42578125" style="73" customWidth="1"/>
    <col min="11010" max="11010" width="18.28515625" style="73" customWidth="1"/>
    <col min="11011" max="11011" width="12.7109375" style="73" customWidth="1"/>
    <col min="11012" max="11012" width="7.5703125" style="73" customWidth="1"/>
    <col min="11013" max="11013" width="6.5703125" style="73" customWidth="1"/>
    <col min="11014" max="11014" width="6" style="73" customWidth="1"/>
    <col min="11015" max="11016" width="5.5703125" style="73" customWidth="1"/>
    <col min="11017" max="11018" width="5.7109375" style="73" customWidth="1"/>
    <col min="11019" max="11019" width="8" style="73" customWidth="1"/>
    <col min="11020" max="11020" width="6.85546875" style="73" customWidth="1"/>
    <col min="11021" max="11021" width="14" style="73" customWidth="1"/>
    <col min="11022" max="11022" width="0.140625" style="73" customWidth="1"/>
    <col min="11023" max="11023" width="8.28515625" style="73" customWidth="1"/>
    <col min="11024" max="11024" width="7.7109375" style="73" customWidth="1"/>
    <col min="11025" max="11025" width="7.42578125" style="73" customWidth="1"/>
    <col min="11026" max="11027" width="9.140625" style="73"/>
    <col min="11028" max="11028" width="6.5703125" style="73" customWidth="1"/>
    <col min="11029" max="11032" width="0" style="73" hidden="1" customWidth="1"/>
    <col min="11033" max="11264" width="9.140625" style="73"/>
    <col min="11265" max="11265" width="4.42578125" style="73" customWidth="1"/>
    <col min="11266" max="11266" width="18.28515625" style="73" customWidth="1"/>
    <col min="11267" max="11267" width="12.7109375" style="73" customWidth="1"/>
    <col min="11268" max="11268" width="7.5703125" style="73" customWidth="1"/>
    <col min="11269" max="11269" width="6.5703125" style="73" customWidth="1"/>
    <col min="11270" max="11270" width="6" style="73" customWidth="1"/>
    <col min="11271" max="11272" width="5.5703125" style="73" customWidth="1"/>
    <col min="11273" max="11274" width="5.7109375" style="73" customWidth="1"/>
    <col min="11275" max="11275" width="8" style="73" customWidth="1"/>
    <col min="11276" max="11276" width="6.85546875" style="73" customWidth="1"/>
    <col min="11277" max="11277" width="14" style="73" customWidth="1"/>
    <col min="11278" max="11278" width="0.140625" style="73" customWidth="1"/>
    <col min="11279" max="11279" width="8.28515625" style="73" customWidth="1"/>
    <col min="11280" max="11280" width="7.7109375" style="73" customWidth="1"/>
    <col min="11281" max="11281" width="7.42578125" style="73" customWidth="1"/>
    <col min="11282" max="11283" width="9.140625" style="73"/>
    <col min="11284" max="11284" width="6.5703125" style="73" customWidth="1"/>
    <col min="11285" max="11288" width="0" style="73" hidden="1" customWidth="1"/>
    <col min="11289" max="11520" width="9.140625" style="73"/>
    <col min="11521" max="11521" width="4.42578125" style="73" customWidth="1"/>
    <col min="11522" max="11522" width="18.28515625" style="73" customWidth="1"/>
    <col min="11523" max="11523" width="12.7109375" style="73" customWidth="1"/>
    <col min="11524" max="11524" width="7.5703125" style="73" customWidth="1"/>
    <col min="11525" max="11525" width="6.5703125" style="73" customWidth="1"/>
    <col min="11526" max="11526" width="6" style="73" customWidth="1"/>
    <col min="11527" max="11528" width="5.5703125" style="73" customWidth="1"/>
    <col min="11529" max="11530" width="5.7109375" style="73" customWidth="1"/>
    <col min="11531" max="11531" width="8" style="73" customWidth="1"/>
    <col min="11532" max="11532" width="6.85546875" style="73" customWidth="1"/>
    <col min="11533" max="11533" width="14" style="73" customWidth="1"/>
    <col min="11534" max="11534" width="0.140625" style="73" customWidth="1"/>
    <col min="11535" max="11535" width="8.28515625" style="73" customWidth="1"/>
    <col min="11536" max="11536" width="7.7109375" style="73" customWidth="1"/>
    <col min="11537" max="11537" width="7.42578125" style="73" customWidth="1"/>
    <col min="11538" max="11539" width="9.140625" style="73"/>
    <col min="11540" max="11540" width="6.5703125" style="73" customWidth="1"/>
    <col min="11541" max="11544" width="0" style="73" hidden="1" customWidth="1"/>
    <col min="11545" max="11776" width="9.140625" style="73"/>
    <col min="11777" max="11777" width="4.42578125" style="73" customWidth="1"/>
    <col min="11778" max="11778" width="18.28515625" style="73" customWidth="1"/>
    <col min="11779" max="11779" width="12.7109375" style="73" customWidth="1"/>
    <col min="11780" max="11780" width="7.5703125" style="73" customWidth="1"/>
    <col min="11781" max="11781" width="6.5703125" style="73" customWidth="1"/>
    <col min="11782" max="11782" width="6" style="73" customWidth="1"/>
    <col min="11783" max="11784" width="5.5703125" style="73" customWidth="1"/>
    <col min="11785" max="11786" width="5.7109375" style="73" customWidth="1"/>
    <col min="11787" max="11787" width="8" style="73" customWidth="1"/>
    <col min="11788" max="11788" width="6.85546875" style="73" customWidth="1"/>
    <col min="11789" max="11789" width="14" style="73" customWidth="1"/>
    <col min="11790" max="11790" width="0.140625" style="73" customWidth="1"/>
    <col min="11791" max="11791" width="8.28515625" style="73" customWidth="1"/>
    <col min="11792" max="11792" width="7.7109375" style="73" customWidth="1"/>
    <col min="11793" max="11793" width="7.42578125" style="73" customWidth="1"/>
    <col min="11794" max="11795" width="9.140625" style="73"/>
    <col min="11796" max="11796" width="6.5703125" style="73" customWidth="1"/>
    <col min="11797" max="11800" width="0" style="73" hidden="1" customWidth="1"/>
    <col min="11801" max="12032" width="9.140625" style="73"/>
    <col min="12033" max="12033" width="4.42578125" style="73" customWidth="1"/>
    <col min="12034" max="12034" width="18.28515625" style="73" customWidth="1"/>
    <col min="12035" max="12035" width="12.7109375" style="73" customWidth="1"/>
    <col min="12036" max="12036" width="7.5703125" style="73" customWidth="1"/>
    <col min="12037" max="12037" width="6.5703125" style="73" customWidth="1"/>
    <col min="12038" max="12038" width="6" style="73" customWidth="1"/>
    <col min="12039" max="12040" width="5.5703125" style="73" customWidth="1"/>
    <col min="12041" max="12042" width="5.7109375" style="73" customWidth="1"/>
    <col min="12043" max="12043" width="8" style="73" customWidth="1"/>
    <col min="12044" max="12044" width="6.85546875" style="73" customWidth="1"/>
    <col min="12045" max="12045" width="14" style="73" customWidth="1"/>
    <col min="12046" max="12046" width="0.140625" style="73" customWidth="1"/>
    <col min="12047" max="12047" width="8.28515625" style="73" customWidth="1"/>
    <col min="12048" max="12048" width="7.7109375" style="73" customWidth="1"/>
    <col min="12049" max="12049" width="7.42578125" style="73" customWidth="1"/>
    <col min="12050" max="12051" width="9.140625" style="73"/>
    <col min="12052" max="12052" width="6.5703125" style="73" customWidth="1"/>
    <col min="12053" max="12056" width="0" style="73" hidden="1" customWidth="1"/>
    <col min="12057" max="12288" width="9.140625" style="73"/>
    <col min="12289" max="12289" width="4.42578125" style="73" customWidth="1"/>
    <col min="12290" max="12290" width="18.28515625" style="73" customWidth="1"/>
    <col min="12291" max="12291" width="12.7109375" style="73" customWidth="1"/>
    <col min="12292" max="12292" width="7.5703125" style="73" customWidth="1"/>
    <col min="12293" max="12293" width="6.5703125" style="73" customWidth="1"/>
    <col min="12294" max="12294" width="6" style="73" customWidth="1"/>
    <col min="12295" max="12296" width="5.5703125" style="73" customWidth="1"/>
    <col min="12297" max="12298" width="5.7109375" style="73" customWidth="1"/>
    <col min="12299" max="12299" width="8" style="73" customWidth="1"/>
    <col min="12300" max="12300" width="6.85546875" style="73" customWidth="1"/>
    <col min="12301" max="12301" width="14" style="73" customWidth="1"/>
    <col min="12302" max="12302" width="0.140625" style="73" customWidth="1"/>
    <col min="12303" max="12303" width="8.28515625" style="73" customWidth="1"/>
    <col min="12304" max="12304" width="7.7109375" style="73" customWidth="1"/>
    <col min="12305" max="12305" width="7.42578125" style="73" customWidth="1"/>
    <col min="12306" max="12307" width="9.140625" style="73"/>
    <col min="12308" max="12308" width="6.5703125" style="73" customWidth="1"/>
    <col min="12309" max="12312" width="0" style="73" hidden="1" customWidth="1"/>
    <col min="12313" max="12544" width="9.140625" style="73"/>
    <col min="12545" max="12545" width="4.42578125" style="73" customWidth="1"/>
    <col min="12546" max="12546" width="18.28515625" style="73" customWidth="1"/>
    <col min="12547" max="12547" width="12.7109375" style="73" customWidth="1"/>
    <col min="12548" max="12548" width="7.5703125" style="73" customWidth="1"/>
    <col min="12549" max="12549" width="6.5703125" style="73" customWidth="1"/>
    <col min="12550" max="12550" width="6" style="73" customWidth="1"/>
    <col min="12551" max="12552" width="5.5703125" style="73" customWidth="1"/>
    <col min="12553" max="12554" width="5.7109375" style="73" customWidth="1"/>
    <col min="12555" max="12555" width="8" style="73" customWidth="1"/>
    <col min="12556" max="12556" width="6.85546875" style="73" customWidth="1"/>
    <col min="12557" max="12557" width="14" style="73" customWidth="1"/>
    <col min="12558" max="12558" width="0.140625" style="73" customWidth="1"/>
    <col min="12559" max="12559" width="8.28515625" style="73" customWidth="1"/>
    <col min="12560" max="12560" width="7.7109375" style="73" customWidth="1"/>
    <col min="12561" max="12561" width="7.42578125" style="73" customWidth="1"/>
    <col min="12562" max="12563" width="9.140625" style="73"/>
    <col min="12564" max="12564" width="6.5703125" style="73" customWidth="1"/>
    <col min="12565" max="12568" width="0" style="73" hidden="1" customWidth="1"/>
    <col min="12569" max="12800" width="9.140625" style="73"/>
    <col min="12801" max="12801" width="4.42578125" style="73" customWidth="1"/>
    <col min="12802" max="12802" width="18.28515625" style="73" customWidth="1"/>
    <col min="12803" max="12803" width="12.7109375" style="73" customWidth="1"/>
    <col min="12804" max="12804" width="7.5703125" style="73" customWidth="1"/>
    <col min="12805" max="12805" width="6.5703125" style="73" customWidth="1"/>
    <col min="12806" max="12806" width="6" style="73" customWidth="1"/>
    <col min="12807" max="12808" width="5.5703125" style="73" customWidth="1"/>
    <col min="12809" max="12810" width="5.7109375" style="73" customWidth="1"/>
    <col min="12811" max="12811" width="8" style="73" customWidth="1"/>
    <col min="12812" max="12812" width="6.85546875" style="73" customWidth="1"/>
    <col min="12813" max="12813" width="14" style="73" customWidth="1"/>
    <col min="12814" max="12814" width="0.140625" style="73" customWidth="1"/>
    <col min="12815" max="12815" width="8.28515625" style="73" customWidth="1"/>
    <col min="12816" max="12816" width="7.7109375" style="73" customWidth="1"/>
    <col min="12817" max="12817" width="7.42578125" style="73" customWidth="1"/>
    <col min="12818" max="12819" width="9.140625" style="73"/>
    <col min="12820" max="12820" width="6.5703125" style="73" customWidth="1"/>
    <col min="12821" max="12824" width="0" style="73" hidden="1" customWidth="1"/>
    <col min="12825" max="13056" width="9.140625" style="73"/>
    <col min="13057" max="13057" width="4.42578125" style="73" customWidth="1"/>
    <col min="13058" max="13058" width="18.28515625" style="73" customWidth="1"/>
    <col min="13059" max="13059" width="12.7109375" style="73" customWidth="1"/>
    <col min="13060" max="13060" width="7.5703125" style="73" customWidth="1"/>
    <col min="13061" max="13061" width="6.5703125" style="73" customWidth="1"/>
    <col min="13062" max="13062" width="6" style="73" customWidth="1"/>
    <col min="13063" max="13064" width="5.5703125" style="73" customWidth="1"/>
    <col min="13065" max="13066" width="5.7109375" style="73" customWidth="1"/>
    <col min="13067" max="13067" width="8" style="73" customWidth="1"/>
    <col min="13068" max="13068" width="6.85546875" style="73" customWidth="1"/>
    <col min="13069" max="13069" width="14" style="73" customWidth="1"/>
    <col min="13070" max="13070" width="0.140625" style="73" customWidth="1"/>
    <col min="13071" max="13071" width="8.28515625" style="73" customWidth="1"/>
    <col min="13072" max="13072" width="7.7109375" style="73" customWidth="1"/>
    <col min="13073" max="13073" width="7.42578125" style="73" customWidth="1"/>
    <col min="13074" max="13075" width="9.140625" style="73"/>
    <col min="13076" max="13076" width="6.5703125" style="73" customWidth="1"/>
    <col min="13077" max="13080" width="0" style="73" hidden="1" customWidth="1"/>
    <col min="13081" max="13312" width="9.140625" style="73"/>
    <col min="13313" max="13313" width="4.42578125" style="73" customWidth="1"/>
    <col min="13314" max="13314" width="18.28515625" style="73" customWidth="1"/>
    <col min="13315" max="13315" width="12.7109375" style="73" customWidth="1"/>
    <col min="13316" max="13316" width="7.5703125" style="73" customWidth="1"/>
    <col min="13317" max="13317" width="6.5703125" style="73" customWidth="1"/>
    <col min="13318" max="13318" width="6" style="73" customWidth="1"/>
    <col min="13319" max="13320" width="5.5703125" style="73" customWidth="1"/>
    <col min="13321" max="13322" width="5.7109375" style="73" customWidth="1"/>
    <col min="13323" max="13323" width="8" style="73" customWidth="1"/>
    <col min="13324" max="13324" width="6.85546875" style="73" customWidth="1"/>
    <col min="13325" max="13325" width="14" style="73" customWidth="1"/>
    <col min="13326" max="13326" width="0.140625" style="73" customWidth="1"/>
    <col min="13327" max="13327" width="8.28515625" style="73" customWidth="1"/>
    <col min="13328" max="13328" width="7.7109375" style="73" customWidth="1"/>
    <col min="13329" max="13329" width="7.42578125" style="73" customWidth="1"/>
    <col min="13330" max="13331" width="9.140625" style="73"/>
    <col min="13332" max="13332" width="6.5703125" style="73" customWidth="1"/>
    <col min="13333" max="13336" width="0" style="73" hidden="1" customWidth="1"/>
    <col min="13337" max="13568" width="9.140625" style="73"/>
    <col min="13569" max="13569" width="4.42578125" style="73" customWidth="1"/>
    <col min="13570" max="13570" width="18.28515625" style="73" customWidth="1"/>
    <col min="13571" max="13571" width="12.7109375" style="73" customWidth="1"/>
    <col min="13572" max="13572" width="7.5703125" style="73" customWidth="1"/>
    <col min="13573" max="13573" width="6.5703125" style="73" customWidth="1"/>
    <col min="13574" max="13574" width="6" style="73" customWidth="1"/>
    <col min="13575" max="13576" width="5.5703125" style="73" customWidth="1"/>
    <col min="13577" max="13578" width="5.7109375" style="73" customWidth="1"/>
    <col min="13579" max="13579" width="8" style="73" customWidth="1"/>
    <col min="13580" max="13580" width="6.85546875" style="73" customWidth="1"/>
    <col min="13581" max="13581" width="14" style="73" customWidth="1"/>
    <col min="13582" max="13582" width="0.140625" style="73" customWidth="1"/>
    <col min="13583" max="13583" width="8.28515625" style="73" customWidth="1"/>
    <col min="13584" max="13584" width="7.7109375" style="73" customWidth="1"/>
    <col min="13585" max="13585" width="7.42578125" style="73" customWidth="1"/>
    <col min="13586" max="13587" width="9.140625" style="73"/>
    <col min="13588" max="13588" width="6.5703125" style="73" customWidth="1"/>
    <col min="13589" max="13592" width="0" style="73" hidden="1" customWidth="1"/>
    <col min="13593" max="13824" width="9.140625" style="73"/>
    <col min="13825" max="13825" width="4.42578125" style="73" customWidth="1"/>
    <col min="13826" max="13826" width="18.28515625" style="73" customWidth="1"/>
    <col min="13827" max="13827" width="12.7109375" style="73" customWidth="1"/>
    <col min="13828" max="13828" width="7.5703125" style="73" customWidth="1"/>
    <col min="13829" max="13829" width="6.5703125" style="73" customWidth="1"/>
    <col min="13830" max="13830" width="6" style="73" customWidth="1"/>
    <col min="13831" max="13832" width="5.5703125" style="73" customWidth="1"/>
    <col min="13833" max="13834" width="5.7109375" style="73" customWidth="1"/>
    <col min="13835" max="13835" width="8" style="73" customWidth="1"/>
    <col min="13836" max="13836" width="6.85546875" style="73" customWidth="1"/>
    <col min="13837" max="13837" width="14" style="73" customWidth="1"/>
    <col min="13838" max="13838" width="0.140625" style="73" customWidth="1"/>
    <col min="13839" max="13839" width="8.28515625" style="73" customWidth="1"/>
    <col min="13840" max="13840" width="7.7109375" style="73" customWidth="1"/>
    <col min="13841" max="13841" width="7.42578125" style="73" customWidth="1"/>
    <col min="13842" max="13843" width="9.140625" style="73"/>
    <col min="13844" max="13844" width="6.5703125" style="73" customWidth="1"/>
    <col min="13845" max="13848" width="0" style="73" hidden="1" customWidth="1"/>
    <col min="13849" max="14080" width="9.140625" style="73"/>
    <col min="14081" max="14081" width="4.42578125" style="73" customWidth="1"/>
    <col min="14082" max="14082" width="18.28515625" style="73" customWidth="1"/>
    <col min="14083" max="14083" width="12.7109375" style="73" customWidth="1"/>
    <col min="14084" max="14084" width="7.5703125" style="73" customWidth="1"/>
    <col min="14085" max="14085" width="6.5703125" style="73" customWidth="1"/>
    <col min="14086" max="14086" width="6" style="73" customWidth="1"/>
    <col min="14087" max="14088" width="5.5703125" style="73" customWidth="1"/>
    <col min="14089" max="14090" width="5.7109375" style="73" customWidth="1"/>
    <col min="14091" max="14091" width="8" style="73" customWidth="1"/>
    <col min="14092" max="14092" width="6.85546875" style="73" customWidth="1"/>
    <col min="14093" max="14093" width="14" style="73" customWidth="1"/>
    <col min="14094" max="14094" width="0.140625" style="73" customWidth="1"/>
    <col min="14095" max="14095" width="8.28515625" style="73" customWidth="1"/>
    <col min="14096" max="14096" width="7.7109375" style="73" customWidth="1"/>
    <col min="14097" max="14097" width="7.42578125" style="73" customWidth="1"/>
    <col min="14098" max="14099" width="9.140625" style="73"/>
    <col min="14100" max="14100" width="6.5703125" style="73" customWidth="1"/>
    <col min="14101" max="14104" width="0" style="73" hidden="1" customWidth="1"/>
    <col min="14105" max="14336" width="9.140625" style="73"/>
    <col min="14337" max="14337" width="4.42578125" style="73" customWidth="1"/>
    <col min="14338" max="14338" width="18.28515625" style="73" customWidth="1"/>
    <col min="14339" max="14339" width="12.7109375" style="73" customWidth="1"/>
    <col min="14340" max="14340" width="7.5703125" style="73" customWidth="1"/>
    <col min="14341" max="14341" width="6.5703125" style="73" customWidth="1"/>
    <col min="14342" max="14342" width="6" style="73" customWidth="1"/>
    <col min="14343" max="14344" width="5.5703125" style="73" customWidth="1"/>
    <col min="14345" max="14346" width="5.7109375" style="73" customWidth="1"/>
    <col min="14347" max="14347" width="8" style="73" customWidth="1"/>
    <col min="14348" max="14348" width="6.85546875" style="73" customWidth="1"/>
    <col min="14349" max="14349" width="14" style="73" customWidth="1"/>
    <col min="14350" max="14350" width="0.140625" style="73" customWidth="1"/>
    <col min="14351" max="14351" width="8.28515625" style="73" customWidth="1"/>
    <col min="14352" max="14352" width="7.7109375" style="73" customWidth="1"/>
    <col min="14353" max="14353" width="7.42578125" style="73" customWidth="1"/>
    <col min="14354" max="14355" width="9.140625" style="73"/>
    <col min="14356" max="14356" width="6.5703125" style="73" customWidth="1"/>
    <col min="14357" max="14360" width="0" style="73" hidden="1" customWidth="1"/>
    <col min="14361" max="14592" width="9.140625" style="73"/>
    <col min="14593" max="14593" width="4.42578125" style="73" customWidth="1"/>
    <col min="14594" max="14594" width="18.28515625" style="73" customWidth="1"/>
    <col min="14595" max="14595" width="12.7109375" style="73" customWidth="1"/>
    <col min="14596" max="14596" width="7.5703125" style="73" customWidth="1"/>
    <col min="14597" max="14597" width="6.5703125" style="73" customWidth="1"/>
    <col min="14598" max="14598" width="6" style="73" customWidth="1"/>
    <col min="14599" max="14600" width="5.5703125" style="73" customWidth="1"/>
    <col min="14601" max="14602" width="5.7109375" style="73" customWidth="1"/>
    <col min="14603" max="14603" width="8" style="73" customWidth="1"/>
    <col min="14604" max="14604" width="6.85546875" style="73" customWidth="1"/>
    <col min="14605" max="14605" width="14" style="73" customWidth="1"/>
    <col min="14606" max="14606" width="0.140625" style="73" customWidth="1"/>
    <col min="14607" max="14607" width="8.28515625" style="73" customWidth="1"/>
    <col min="14608" max="14608" width="7.7109375" style="73" customWidth="1"/>
    <col min="14609" max="14609" width="7.42578125" style="73" customWidth="1"/>
    <col min="14610" max="14611" width="9.140625" style="73"/>
    <col min="14612" max="14612" width="6.5703125" style="73" customWidth="1"/>
    <col min="14613" max="14616" width="0" style="73" hidden="1" customWidth="1"/>
    <col min="14617" max="14848" width="9.140625" style="73"/>
    <col min="14849" max="14849" width="4.42578125" style="73" customWidth="1"/>
    <col min="14850" max="14850" width="18.28515625" style="73" customWidth="1"/>
    <col min="14851" max="14851" width="12.7109375" style="73" customWidth="1"/>
    <col min="14852" max="14852" width="7.5703125" style="73" customWidth="1"/>
    <col min="14853" max="14853" width="6.5703125" style="73" customWidth="1"/>
    <col min="14854" max="14854" width="6" style="73" customWidth="1"/>
    <col min="14855" max="14856" width="5.5703125" style="73" customWidth="1"/>
    <col min="14857" max="14858" width="5.7109375" style="73" customWidth="1"/>
    <col min="14859" max="14859" width="8" style="73" customWidth="1"/>
    <col min="14860" max="14860" width="6.85546875" style="73" customWidth="1"/>
    <col min="14861" max="14861" width="14" style="73" customWidth="1"/>
    <col min="14862" max="14862" width="0.140625" style="73" customWidth="1"/>
    <col min="14863" max="14863" width="8.28515625" style="73" customWidth="1"/>
    <col min="14864" max="14864" width="7.7109375" style="73" customWidth="1"/>
    <col min="14865" max="14865" width="7.42578125" style="73" customWidth="1"/>
    <col min="14866" max="14867" width="9.140625" style="73"/>
    <col min="14868" max="14868" width="6.5703125" style="73" customWidth="1"/>
    <col min="14869" max="14872" width="0" style="73" hidden="1" customWidth="1"/>
    <col min="14873" max="15104" width="9.140625" style="73"/>
    <col min="15105" max="15105" width="4.42578125" style="73" customWidth="1"/>
    <col min="15106" max="15106" width="18.28515625" style="73" customWidth="1"/>
    <col min="15107" max="15107" width="12.7109375" style="73" customWidth="1"/>
    <col min="15108" max="15108" width="7.5703125" style="73" customWidth="1"/>
    <col min="15109" max="15109" width="6.5703125" style="73" customWidth="1"/>
    <col min="15110" max="15110" width="6" style="73" customWidth="1"/>
    <col min="15111" max="15112" width="5.5703125" style="73" customWidth="1"/>
    <col min="15113" max="15114" width="5.7109375" style="73" customWidth="1"/>
    <col min="15115" max="15115" width="8" style="73" customWidth="1"/>
    <col min="15116" max="15116" width="6.85546875" style="73" customWidth="1"/>
    <col min="15117" max="15117" width="14" style="73" customWidth="1"/>
    <col min="15118" max="15118" width="0.140625" style="73" customWidth="1"/>
    <col min="15119" max="15119" width="8.28515625" style="73" customWidth="1"/>
    <col min="15120" max="15120" width="7.7109375" style="73" customWidth="1"/>
    <col min="15121" max="15121" width="7.42578125" style="73" customWidth="1"/>
    <col min="15122" max="15123" width="9.140625" style="73"/>
    <col min="15124" max="15124" width="6.5703125" style="73" customWidth="1"/>
    <col min="15125" max="15128" width="0" style="73" hidden="1" customWidth="1"/>
    <col min="15129" max="15360" width="9.140625" style="73"/>
    <col min="15361" max="15361" width="4.42578125" style="73" customWidth="1"/>
    <col min="15362" max="15362" width="18.28515625" style="73" customWidth="1"/>
    <col min="15363" max="15363" width="12.7109375" style="73" customWidth="1"/>
    <col min="15364" max="15364" width="7.5703125" style="73" customWidth="1"/>
    <col min="15365" max="15365" width="6.5703125" style="73" customWidth="1"/>
    <col min="15366" max="15366" width="6" style="73" customWidth="1"/>
    <col min="15367" max="15368" width="5.5703125" style="73" customWidth="1"/>
    <col min="15369" max="15370" width="5.7109375" style="73" customWidth="1"/>
    <col min="15371" max="15371" width="8" style="73" customWidth="1"/>
    <col min="15372" max="15372" width="6.85546875" style="73" customWidth="1"/>
    <col min="15373" max="15373" width="14" style="73" customWidth="1"/>
    <col min="15374" max="15374" width="0.140625" style="73" customWidth="1"/>
    <col min="15375" max="15375" width="8.28515625" style="73" customWidth="1"/>
    <col min="15376" max="15376" width="7.7109375" style="73" customWidth="1"/>
    <col min="15377" max="15377" width="7.42578125" style="73" customWidth="1"/>
    <col min="15378" max="15379" width="9.140625" style="73"/>
    <col min="15380" max="15380" width="6.5703125" style="73" customWidth="1"/>
    <col min="15381" max="15384" width="0" style="73" hidden="1" customWidth="1"/>
    <col min="15385" max="15616" width="9.140625" style="73"/>
    <col min="15617" max="15617" width="4.42578125" style="73" customWidth="1"/>
    <col min="15618" max="15618" width="18.28515625" style="73" customWidth="1"/>
    <col min="15619" max="15619" width="12.7109375" style="73" customWidth="1"/>
    <col min="15620" max="15620" width="7.5703125" style="73" customWidth="1"/>
    <col min="15621" max="15621" width="6.5703125" style="73" customWidth="1"/>
    <col min="15622" max="15622" width="6" style="73" customWidth="1"/>
    <col min="15623" max="15624" width="5.5703125" style="73" customWidth="1"/>
    <col min="15625" max="15626" width="5.7109375" style="73" customWidth="1"/>
    <col min="15627" max="15627" width="8" style="73" customWidth="1"/>
    <col min="15628" max="15628" width="6.85546875" style="73" customWidth="1"/>
    <col min="15629" max="15629" width="14" style="73" customWidth="1"/>
    <col min="15630" max="15630" width="0.140625" style="73" customWidth="1"/>
    <col min="15631" max="15631" width="8.28515625" style="73" customWidth="1"/>
    <col min="15632" max="15632" width="7.7109375" style="73" customWidth="1"/>
    <col min="15633" max="15633" width="7.42578125" style="73" customWidth="1"/>
    <col min="15634" max="15635" width="9.140625" style="73"/>
    <col min="15636" max="15636" width="6.5703125" style="73" customWidth="1"/>
    <col min="15637" max="15640" width="0" style="73" hidden="1" customWidth="1"/>
    <col min="15641" max="15872" width="9.140625" style="73"/>
    <col min="15873" max="15873" width="4.42578125" style="73" customWidth="1"/>
    <col min="15874" max="15874" width="18.28515625" style="73" customWidth="1"/>
    <col min="15875" max="15875" width="12.7109375" style="73" customWidth="1"/>
    <col min="15876" max="15876" width="7.5703125" style="73" customWidth="1"/>
    <col min="15877" max="15877" width="6.5703125" style="73" customWidth="1"/>
    <col min="15878" max="15878" width="6" style="73" customWidth="1"/>
    <col min="15879" max="15880" width="5.5703125" style="73" customWidth="1"/>
    <col min="15881" max="15882" width="5.7109375" style="73" customWidth="1"/>
    <col min="15883" max="15883" width="8" style="73" customWidth="1"/>
    <col min="15884" max="15884" width="6.85546875" style="73" customWidth="1"/>
    <col min="15885" max="15885" width="14" style="73" customWidth="1"/>
    <col min="15886" max="15886" width="0.140625" style="73" customWidth="1"/>
    <col min="15887" max="15887" width="8.28515625" style="73" customWidth="1"/>
    <col min="15888" max="15888" width="7.7109375" style="73" customWidth="1"/>
    <col min="15889" max="15889" width="7.42578125" style="73" customWidth="1"/>
    <col min="15890" max="15891" width="9.140625" style="73"/>
    <col min="15892" max="15892" width="6.5703125" style="73" customWidth="1"/>
    <col min="15893" max="15896" width="0" style="73" hidden="1" customWidth="1"/>
    <col min="15897" max="16128" width="9.140625" style="73"/>
    <col min="16129" max="16129" width="4.42578125" style="73" customWidth="1"/>
    <col min="16130" max="16130" width="18.28515625" style="73" customWidth="1"/>
    <col min="16131" max="16131" width="12.7109375" style="73" customWidth="1"/>
    <col min="16132" max="16132" width="7.5703125" style="73" customWidth="1"/>
    <col min="16133" max="16133" width="6.5703125" style="73" customWidth="1"/>
    <col min="16134" max="16134" width="6" style="73" customWidth="1"/>
    <col min="16135" max="16136" width="5.5703125" style="73" customWidth="1"/>
    <col min="16137" max="16138" width="5.7109375" style="73" customWidth="1"/>
    <col min="16139" max="16139" width="8" style="73" customWidth="1"/>
    <col min="16140" max="16140" width="6.85546875" style="73" customWidth="1"/>
    <col min="16141" max="16141" width="14" style="73" customWidth="1"/>
    <col min="16142" max="16142" width="0.140625" style="73" customWidth="1"/>
    <col min="16143" max="16143" width="8.28515625" style="73" customWidth="1"/>
    <col min="16144" max="16144" width="7.7109375" style="73" customWidth="1"/>
    <col min="16145" max="16145" width="7.42578125" style="73" customWidth="1"/>
    <col min="16146" max="16147" width="9.140625" style="73"/>
    <col min="16148" max="16148" width="6.5703125" style="73" customWidth="1"/>
    <col min="16149" max="16152" width="0" style="73" hidden="1" customWidth="1"/>
    <col min="16153" max="16384" width="9.140625" style="73"/>
  </cols>
  <sheetData>
    <row r="1" spans="1:13" ht="46.5" customHeight="1" x14ac:dyDescent="0.25">
      <c r="A1" s="1064" t="s">
        <v>591</v>
      </c>
      <c r="B1" s="1064"/>
      <c r="C1" s="1064"/>
      <c r="D1" s="1064"/>
      <c r="E1" s="1064"/>
      <c r="F1" s="70"/>
      <c r="G1" s="70"/>
      <c r="H1" s="71"/>
      <c r="I1" s="71"/>
      <c r="J1" s="71"/>
      <c r="K1" s="72"/>
      <c r="L1" s="72"/>
      <c r="M1" s="72"/>
    </row>
    <row r="2" spans="1:13" ht="7.5" customHeight="1" x14ac:dyDescent="0.25">
      <c r="A2" s="361"/>
      <c r="B2" s="361"/>
      <c r="C2" s="361"/>
      <c r="D2" s="71"/>
      <c r="E2" s="72"/>
      <c r="F2" s="72"/>
      <c r="G2" s="72"/>
      <c r="H2" s="71"/>
      <c r="I2" s="71"/>
      <c r="J2" s="71"/>
      <c r="K2" s="72"/>
      <c r="L2" s="72"/>
      <c r="M2" s="72"/>
    </row>
    <row r="3" spans="1:13" ht="21.75" customHeight="1" x14ac:dyDescent="0.3">
      <c r="A3" s="1113" t="s">
        <v>721</v>
      </c>
      <c r="B3" s="1113"/>
      <c r="C3" s="1113"/>
      <c r="D3" s="1113"/>
      <c r="E3" s="1113"/>
      <c r="F3" s="1113"/>
      <c r="G3" s="1113"/>
      <c r="H3" s="1113"/>
      <c r="I3" s="1113"/>
      <c r="J3" s="1113"/>
      <c r="K3" s="1113"/>
      <c r="L3" s="1113"/>
      <c r="M3" s="1113"/>
    </row>
    <row r="4" spans="1:13" ht="7.5" customHeight="1" x14ac:dyDescent="0.3">
      <c r="A4" s="1066"/>
      <c r="B4" s="1066"/>
      <c r="C4" s="1066"/>
      <c r="D4" s="1066"/>
      <c r="E4" s="1066"/>
      <c r="F4" s="1066"/>
      <c r="G4" s="1066"/>
      <c r="H4" s="1066"/>
      <c r="I4" s="1066"/>
      <c r="J4" s="1066"/>
      <c r="K4" s="1066"/>
      <c r="L4" s="1066"/>
      <c r="M4" s="1066"/>
    </row>
    <row r="5" spans="1:13" s="74" customFormat="1" ht="21.75" customHeight="1" x14ac:dyDescent="0.25">
      <c r="A5" s="1157" t="s">
        <v>0</v>
      </c>
      <c r="B5" s="1157" t="s">
        <v>1</v>
      </c>
      <c r="C5" s="1160" t="s">
        <v>523</v>
      </c>
      <c r="D5" s="1163" t="s">
        <v>524</v>
      </c>
      <c r="E5" s="1166" t="s">
        <v>525</v>
      </c>
      <c r="F5" s="1167"/>
      <c r="G5" s="1167"/>
      <c r="H5" s="1167"/>
      <c r="I5" s="1167"/>
      <c r="J5" s="1167"/>
      <c r="K5" s="1168"/>
      <c r="L5" s="1169" t="s">
        <v>3</v>
      </c>
      <c r="M5" s="1172" t="s">
        <v>4</v>
      </c>
    </row>
    <row r="6" spans="1:13" s="74" customFormat="1" ht="36.75" customHeight="1" x14ac:dyDescent="0.25">
      <c r="A6" s="1158"/>
      <c r="B6" s="1158"/>
      <c r="C6" s="1161"/>
      <c r="D6" s="1164"/>
      <c r="E6" s="1175" t="s">
        <v>592</v>
      </c>
      <c r="F6" s="1175"/>
      <c r="G6" s="1175"/>
      <c r="H6" s="1175" t="s">
        <v>748</v>
      </c>
      <c r="I6" s="1175"/>
      <c r="J6" s="1175"/>
      <c r="K6" s="1176" t="s">
        <v>593</v>
      </c>
      <c r="L6" s="1170"/>
      <c r="M6" s="1173"/>
    </row>
    <row r="7" spans="1:13" s="74" customFormat="1" ht="74.25" customHeight="1" x14ac:dyDescent="0.25">
      <c r="A7" s="1159"/>
      <c r="B7" s="1159"/>
      <c r="C7" s="1162"/>
      <c r="D7" s="1165"/>
      <c r="E7" s="378" t="s">
        <v>154</v>
      </c>
      <c r="F7" s="378" t="s">
        <v>155</v>
      </c>
      <c r="G7" s="378" t="s">
        <v>64</v>
      </c>
      <c r="H7" s="378" t="s">
        <v>65</v>
      </c>
      <c r="I7" s="378" t="s">
        <v>66</v>
      </c>
      <c r="J7" s="378" t="s">
        <v>67</v>
      </c>
      <c r="K7" s="1177"/>
      <c r="L7" s="1171"/>
      <c r="M7" s="1174"/>
    </row>
    <row r="8" spans="1:13" s="81" customFormat="1" ht="30.75" customHeight="1" x14ac:dyDescent="0.25">
      <c r="A8" s="174" t="s">
        <v>16</v>
      </c>
      <c r="B8" s="175" t="s">
        <v>89</v>
      </c>
      <c r="C8" s="379" t="s">
        <v>482</v>
      </c>
      <c r="D8" s="176">
        <v>0.9</v>
      </c>
      <c r="E8" s="380">
        <v>0.01</v>
      </c>
      <c r="F8" s="380">
        <v>0.01</v>
      </c>
      <c r="G8" s="380">
        <v>0</v>
      </c>
      <c r="H8" s="380">
        <v>0.01</v>
      </c>
      <c r="I8" s="380">
        <v>0</v>
      </c>
      <c r="J8" s="380">
        <v>0.01</v>
      </c>
      <c r="K8" s="177">
        <f t="shared" ref="K8:K13" si="0">IF(SUM(E8:G8)&gt;5%,5%,SUM(E8:G8))+IF(SUM(H8:J8)&gt;5%,5%,SUM(H8:J8))</f>
        <v>0.04</v>
      </c>
      <c r="L8" s="178">
        <f t="shared" ref="L8:L13" si="1">D8+K8</f>
        <v>0.94000000000000006</v>
      </c>
      <c r="M8" s="179">
        <f t="shared" ref="M8:M13" si="2">IF(95%&lt;=L8,60,IF(AND(90%&lt;=L8,L8&lt;95%),50,IF(AND(80%&lt;=L8,L8&lt;90%),40,IF(AND(75%&lt;=L8,L8&lt;80%),30,IF(AND(70%&lt;=L8,L8&lt;75%),20,IF(L8&lt;70%,0,""))))))</f>
        <v>50</v>
      </c>
    </row>
    <row r="9" spans="1:13" s="81" customFormat="1" ht="30.75" customHeight="1" x14ac:dyDescent="0.25">
      <c r="A9" s="174" t="s">
        <v>17</v>
      </c>
      <c r="B9" s="175" t="s">
        <v>90</v>
      </c>
      <c r="C9" s="379" t="s">
        <v>483</v>
      </c>
      <c r="D9" s="176">
        <v>0.9</v>
      </c>
      <c r="E9" s="380">
        <v>0</v>
      </c>
      <c r="F9" s="380">
        <v>0.02</v>
      </c>
      <c r="G9" s="380">
        <v>0</v>
      </c>
      <c r="H9" s="380">
        <v>0.02</v>
      </c>
      <c r="I9" s="380">
        <v>0.02</v>
      </c>
      <c r="J9" s="380">
        <v>0.01</v>
      </c>
      <c r="K9" s="177">
        <f t="shared" si="0"/>
        <v>7.0000000000000007E-2</v>
      </c>
      <c r="L9" s="178">
        <f t="shared" si="1"/>
        <v>0.97</v>
      </c>
      <c r="M9" s="179">
        <f t="shared" si="2"/>
        <v>60</v>
      </c>
    </row>
    <row r="10" spans="1:13" s="81" customFormat="1" ht="30.75" customHeight="1" x14ac:dyDescent="0.25">
      <c r="A10" s="174" t="s">
        <v>18</v>
      </c>
      <c r="B10" s="175" t="s">
        <v>594</v>
      </c>
      <c r="C10" s="379" t="s">
        <v>484</v>
      </c>
      <c r="D10" s="176">
        <v>0.9</v>
      </c>
      <c r="E10" s="380">
        <v>0.01</v>
      </c>
      <c r="F10" s="380">
        <v>0</v>
      </c>
      <c r="G10" s="380">
        <v>0</v>
      </c>
      <c r="H10" s="380">
        <v>0.02</v>
      </c>
      <c r="I10" s="380">
        <v>0.02</v>
      </c>
      <c r="J10" s="380">
        <v>0</v>
      </c>
      <c r="K10" s="177">
        <f t="shared" si="0"/>
        <v>0.05</v>
      </c>
      <c r="L10" s="178">
        <f t="shared" si="1"/>
        <v>0.95000000000000007</v>
      </c>
      <c r="M10" s="179">
        <f t="shared" si="2"/>
        <v>60</v>
      </c>
    </row>
    <row r="11" spans="1:13" s="81" customFormat="1" ht="30.75" customHeight="1" x14ac:dyDescent="0.25">
      <c r="A11" s="174" t="s">
        <v>19</v>
      </c>
      <c r="B11" s="175" t="s">
        <v>537</v>
      </c>
      <c r="C11" s="381" t="s">
        <v>749</v>
      </c>
      <c r="D11" s="176">
        <v>0.9</v>
      </c>
      <c r="E11" s="380">
        <v>0.01</v>
      </c>
      <c r="F11" s="380">
        <v>0</v>
      </c>
      <c r="G11" s="380">
        <v>0.02</v>
      </c>
      <c r="H11" s="380">
        <v>0.02</v>
      </c>
      <c r="I11" s="380">
        <v>0.02</v>
      </c>
      <c r="J11" s="380">
        <v>0</v>
      </c>
      <c r="K11" s="177">
        <f t="shared" si="0"/>
        <v>7.0000000000000007E-2</v>
      </c>
      <c r="L11" s="178">
        <f t="shared" si="1"/>
        <v>0.97</v>
      </c>
      <c r="M11" s="179">
        <f t="shared" si="2"/>
        <v>60</v>
      </c>
    </row>
    <row r="12" spans="1:13" s="81" customFormat="1" ht="30.75" customHeight="1" x14ac:dyDescent="0.25">
      <c r="A12" s="174" t="s">
        <v>20</v>
      </c>
      <c r="B12" s="175" t="s">
        <v>92</v>
      </c>
      <c r="C12" s="382" t="s">
        <v>485</v>
      </c>
      <c r="D12" s="176">
        <v>0.9</v>
      </c>
      <c r="E12" s="380">
        <v>0.01</v>
      </c>
      <c r="F12" s="380">
        <v>0</v>
      </c>
      <c r="G12" s="380">
        <v>0</v>
      </c>
      <c r="H12" s="380">
        <v>0.02</v>
      </c>
      <c r="I12" s="380">
        <v>0.02</v>
      </c>
      <c r="J12" s="380">
        <v>0</v>
      </c>
      <c r="K12" s="177">
        <f t="shared" si="0"/>
        <v>0.05</v>
      </c>
      <c r="L12" s="178">
        <f t="shared" si="1"/>
        <v>0.95000000000000007</v>
      </c>
      <c r="M12" s="179">
        <f t="shared" si="2"/>
        <v>60</v>
      </c>
    </row>
    <row r="13" spans="1:13" s="81" customFormat="1" ht="30.75" customHeight="1" x14ac:dyDescent="0.25">
      <c r="A13" s="174" t="s">
        <v>21</v>
      </c>
      <c r="B13" s="175" t="s">
        <v>595</v>
      </c>
      <c r="C13" s="382" t="s">
        <v>487</v>
      </c>
      <c r="D13" s="176">
        <v>0.9</v>
      </c>
      <c r="E13" s="380">
        <v>0</v>
      </c>
      <c r="F13" s="380">
        <v>0</v>
      </c>
      <c r="G13" s="380">
        <v>0</v>
      </c>
      <c r="H13" s="380">
        <v>0.02</v>
      </c>
      <c r="I13" s="380">
        <v>0.02</v>
      </c>
      <c r="J13" s="380">
        <v>0</v>
      </c>
      <c r="K13" s="177">
        <f t="shared" si="0"/>
        <v>0.04</v>
      </c>
      <c r="L13" s="178">
        <f t="shared" si="1"/>
        <v>0.94000000000000006</v>
      </c>
      <c r="M13" s="179">
        <f t="shared" si="2"/>
        <v>50</v>
      </c>
    </row>
    <row r="14" spans="1:13" ht="39.75" customHeight="1" x14ac:dyDescent="0.25">
      <c r="A14" s="1079" t="s">
        <v>530</v>
      </c>
      <c r="B14" s="1079"/>
      <c r="C14" s="1079"/>
      <c r="D14" s="1079"/>
      <c r="E14" s="1079"/>
      <c r="F14" s="1079"/>
      <c r="G14" s="1079"/>
      <c r="H14" s="1079"/>
      <c r="I14" s="1079"/>
      <c r="J14" s="1079"/>
      <c r="K14" s="1079"/>
      <c r="L14" s="1079"/>
      <c r="M14" s="1079"/>
    </row>
    <row r="15" spans="1:13" ht="39.75" customHeight="1" x14ac:dyDescent="0.25">
      <c r="A15" s="180"/>
      <c r="B15" s="180"/>
      <c r="C15" s="180"/>
      <c r="D15" s="180"/>
      <c r="E15" s="180"/>
      <c r="F15" s="180"/>
      <c r="G15" s="180"/>
      <c r="H15" s="180"/>
      <c r="I15" s="180"/>
      <c r="J15" s="180"/>
      <c r="K15" s="180"/>
      <c r="L15" s="180"/>
      <c r="M15" s="180"/>
    </row>
    <row r="16" spans="1:13" ht="4.5" customHeight="1" x14ac:dyDescent="0.25"/>
    <row r="17" spans="1:27" ht="17.25" x14ac:dyDescent="0.25">
      <c r="A17" s="1178" t="s">
        <v>5</v>
      </c>
      <c r="B17" s="1178"/>
      <c r="C17" s="1178"/>
      <c r="D17" s="1178"/>
      <c r="E17" s="1178"/>
      <c r="F17" s="1178"/>
      <c r="G17" s="1178"/>
      <c r="H17" s="1178"/>
      <c r="I17" s="1178"/>
      <c r="J17" s="1178"/>
      <c r="K17" s="1178"/>
      <c r="L17" s="1178"/>
      <c r="M17" s="1178"/>
    </row>
    <row r="19" spans="1:27" x14ac:dyDescent="0.25">
      <c r="H19" s="73"/>
      <c r="I19" s="73"/>
      <c r="J19" s="73"/>
      <c r="K19" s="82"/>
      <c r="L19" s="82"/>
      <c r="M19" s="82"/>
      <c r="N19" s="82"/>
      <c r="O19" s="82"/>
      <c r="P19" s="82"/>
      <c r="Q19" s="82"/>
      <c r="R19" s="82"/>
      <c r="S19" s="82"/>
      <c r="T19" s="82"/>
      <c r="U19" s="82"/>
    </row>
    <row r="20" spans="1:27" ht="138" customHeight="1" x14ac:dyDescent="0.25">
      <c r="A20" s="363" t="s">
        <v>6</v>
      </c>
      <c r="B20" s="1179" t="s">
        <v>7</v>
      </c>
      <c r="C20" s="1179"/>
      <c r="D20" s="1179"/>
      <c r="E20" s="1179"/>
      <c r="F20" s="358"/>
      <c r="G20" s="358"/>
      <c r="H20" s="358"/>
      <c r="I20" s="358"/>
      <c r="J20" s="358"/>
      <c r="K20" s="1180" t="s">
        <v>8</v>
      </c>
      <c r="L20" s="1181"/>
      <c r="M20" s="1182" t="s">
        <v>9</v>
      </c>
      <c r="N20" s="1182"/>
      <c r="O20" s="364" t="s">
        <v>10</v>
      </c>
      <c r="P20" s="181" t="s">
        <v>11</v>
      </c>
      <c r="Q20" s="359" t="s">
        <v>218</v>
      </c>
      <c r="R20" s="1096" t="s">
        <v>12</v>
      </c>
      <c r="S20" s="1103"/>
      <c r="T20" s="1103"/>
      <c r="U20" s="1103"/>
      <c r="V20" s="1103"/>
      <c r="W20" s="1103"/>
      <c r="X20" s="1097"/>
    </row>
    <row r="21" spans="1:27" ht="36.75" customHeight="1" x14ac:dyDescent="0.25">
      <c r="A21" s="182">
        <v>1</v>
      </c>
      <c r="B21" s="1155" t="s">
        <v>750</v>
      </c>
      <c r="C21" s="1155"/>
      <c r="D21" s="1155"/>
      <c r="E21" s="1155"/>
      <c r="F21" s="153"/>
      <c r="G21" s="153"/>
      <c r="H21" s="153"/>
      <c r="I21" s="153"/>
      <c r="J21" s="153"/>
      <c r="K21" s="1135">
        <v>43831</v>
      </c>
      <c r="L21" s="1136"/>
      <c r="M21" s="1135" t="s">
        <v>751</v>
      </c>
      <c r="N21" s="1136"/>
      <c r="O21" s="102">
        <v>5</v>
      </c>
      <c r="P21" s="362">
        <v>0</v>
      </c>
      <c r="Q21" s="365">
        <v>0.01</v>
      </c>
      <c r="R21" s="1149" t="s">
        <v>752</v>
      </c>
      <c r="S21" s="1153"/>
      <c r="T21" s="1153"/>
      <c r="U21" s="1153"/>
      <c r="V21" s="1153"/>
      <c r="W21" s="1153"/>
      <c r="X21" s="1154"/>
    </row>
    <row r="22" spans="1:27" ht="42.75" customHeight="1" x14ac:dyDescent="0.25">
      <c r="A22" s="182">
        <v>2</v>
      </c>
      <c r="B22" s="1155" t="s">
        <v>753</v>
      </c>
      <c r="C22" s="1155"/>
      <c r="D22" s="1155"/>
      <c r="E22" s="1155"/>
      <c r="F22" s="153"/>
      <c r="G22" s="153"/>
      <c r="H22" s="153"/>
      <c r="I22" s="153"/>
      <c r="J22" s="153"/>
      <c r="K22" s="1135">
        <v>43831</v>
      </c>
      <c r="L22" s="1136"/>
      <c r="M22" s="1135" t="s">
        <v>754</v>
      </c>
      <c r="N22" s="1136"/>
      <c r="O22" s="102">
        <v>2</v>
      </c>
      <c r="P22" s="362">
        <v>0</v>
      </c>
      <c r="Q22" s="365">
        <v>0.02</v>
      </c>
      <c r="R22" s="1149" t="s">
        <v>755</v>
      </c>
      <c r="S22" s="1153"/>
      <c r="T22" s="1153"/>
      <c r="U22" s="1153"/>
      <c r="V22" s="1153"/>
      <c r="W22" s="1153"/>
      <c r="X22" s="1154"/>
    </row>
    <row r="23" spans="1:27" ht="27.75" customHeight="1" x14ac:dyDescent="0.25">
      <c r="A23" s="182">
        <v>3</v>
      </c>
      <c r="B23" s="1155" t="s">
        <v>756</v>
      </c>
      <c r="C23" s="1155"/>
      <c r="D23" s="1155"/>
      <c r="E23" s="1155"/>
      <c r="F23" s="153"/>
      <c r="G23" s="153"/>
      <c r="H23" s="153"/>
      <c r="I23" s="153"/>
      <c r="J23" s="153"/>
      <c r="K23" s="1135">
        <v>43831</v>
      </c>
      <c r="L23" s="1136"/>
      <c r="M23" s="1135" t="s">
        <v>751</v>
      </c>
      <c r="N23" s="1136"/>
      <c r="O23" s="102">
        <v>1</v>
      </c>
      <c r="P23" s="362">
        <v>0</v>
      </c>
      <c r="Q23" s="148">
        <v>0.02</v>
      </c>
      <c r="R23" s="1149" t="s">
        <v>757</v>
      </c>
      <c r="S23" s="1103"/>
      <c r="T23" s="1103"/>
      <c r="U23" s="1103"/>
      <c r="V23" s="1103"/>
      <c r="W23" s="1103"/>
      <c r="X23" s="1097"/>
    </row>
    <row r="24" spans="1:27" ht="42" customHeight="1" x14ac:dyDescent="0.25">
      <c r="A24" s="182">
        <v>4</v>
      </c>
      <c r="B24" s="1155" t="s">
        <v>758</v>
      </c>
      <c r="C24" s="1155"/>
      <c r="D24" s="1155"/>
      <c r="E24" s="1155"/>
      <c r="F24" s="153"/>
      <c r="G24" s="153"/>
      <c r="H24" s="153"/>
      <c r="I24" s="153"/>
      <c r="J24" s="153"/>
      <c r="K24" s="1135">
        <v>43831</v>
      </c>
      <c r="L24" s="1136"/>
      <c r="M24" s="1135" t="s">
        <v>751</v>
      </c>
      <c r="N24" s="1136"/>
      <c r="O24" s="102">
        <v>6</v>
      </c>
      <c r="P24" s="362">
        <v>0</v>
      </c>
      <c r="Q24" s="148">
        <v>0.02</v>
      </c>
      <c r="R24" s="1149" t="s">
        <v>759</v>
      </c>
      <c r="S24" s="1103"/>
      <c r="T24" s="1103"/>
      <c r="U24" s="1103"/>
      <c r="V24" s="1103"/>
      <c r="W24" s="1103"/>
      <c r="X24" s="1097"/>
    </row>
    <row r="25" spans="1:27" ht="32.25" customHeight="1" x14ac:dyDescent="0.25">
      <c r="A25" s="182">
        <v>5</v>
      </c>
      <c r="B25" s="1155" t="s">
        <v>760</v>
      </c>
      <c r="C25" s="1155"/>
      <c r="D25" s="1155"/>
      <c r="E25" s="1155"/>
      <c r="F25" s="153"/>
      <c r="G25" s="153"/>
      <c r="H25" s="153"/>
      <c r="I25" s="153"/>
      <c r="J25" s="153"/>
      <c r="K25" s="1135">
        <v>43833</v>
      </c>
      <c r="L25" s="1136"/>
      <c r="M25" s="1135" t="s">
        <v>751</v>
      </c>
      <c r="N25" s="1136"/>
      <c r="O25" s="102">
        <v>5</v>
      </c>
      <c r="P25" s="362">
        <v>0</v>
      </c>
      <c r="Q25" s="365">
        <v>0.02</v>
      </c>
      <c r="R25" s="1149" t="s">
        <v>761</v>
      </c>
      <c r="S25" s="1103"/>
      <c r="T25" s="1103"/>
      <c r="U25" s="1103"/>
      <c r="V25" s="1103"/>
      <c r="W25" s="1103"/>
      <c r="X25" s="1097"/>
    </row>
    <row r="26" spans="1:27" ht="38.25" customHeight="1" x14ac:dyDescent="0.25">
      <c r="A26" s="182">
        <v>6</v>
      </c>
      <c r="B26" s="1155" t="s">
        <v>762</v>
      </c>
      <c r="C26" s="1155"/>
      <c r="D26" s="1155"/>
      <c r="E26" s="1155"/>
      <c r="F26" s="153"/>
      <c r="G26" s="153"/>
      <c r="H26" s="153"/>
      <c r="I26" s="153"/>
      <c r="J26" s="153"/>
      <c r="K26" s="1135">
        <v>43833</v>
      </c>
      <c r="L26" s="1136"/>
      <c r="M26" s="1135" t="s">
        <v>751</v>
      </c>
      <c r="N26" s="1136"/>
      <c r="O26" s="102">
        <v>2</v>
      </c>
      <c r="P26" s="362">
        <v>0</v>
      </c>
      <c r="Q26" s="149">
        <v>0.01</v>
      </c>
      <c r="R26" s="1149" t="s">
        <v>763</v>
      </c>
      <c r="S26" s="1103"/>
      <c r="T26" s="1103"/>
      <c r="U26" s="1103"/>
      <c r="V26" s="1103"/>
      <c r="W26" s="1103"/>
      <c r="X26" s="1097"/>
    </row>
    <row r="27" spans="1:27" ht="15.75" customHeight="1" x14ac:dyDescent="0.25">
      <c r="H27" s="1156"/>
      <c r="I27" s="1156"/>
      <c r="J27" s="1156"/>
      <c r="K27" s="1156"/>
      <c r="L27" s="1156"/>
      <c r="M27" s="1156"/>
    </row>
    <row r="28" spans="1:27" ht="15.75" customHeight="1" x14ac:dyDescent="0.25">
      <c r="H28" s="1101" t="s">
        <v>764</v>
      </c>
      <c r="I28" s="1101"/>
      <c r="J28" s="1101"/>
      <c r="K28" s="1101"/>
      <c r="L28" s="1101"/>
      <c r="M28" s="1101"/>
      <c r="O28" s="383"/>
      <c r="P28" s="383"/>
      <c r="Q28" s="383"/>
      <c r="R28" s="383"/>
      <c r="S28" s="383"/>
      <c r="T28" s="383"/>
      <c r="U28" s="383"/>
      <c r="V28" s="383"/>
      <c r="W28" s="383"/>
      <c r="X28" s="383"/>
      <c r="Y28" s="383"/>
      <c r="Z28" s="383"/>
      <c r="AA28" s="383"/>
    </row>
    <row r="29" spans="1:27" ht="15.75" customHeight="1" x14ac:dyDescent="0.25">
      <c r="I29" s="1151" t="s">
        <v>765</v>
      </c>
      <c r="J29" s="1151"/>
      <c r="K29" s="1151"/>
      <c r="L29" s="1151"/>
      <c r="M29" s="1151"/>
      <c r="O29" s="384"/>
      <c r="P29" s="384"/>
      <c r="Q29" s="384"/>
      <c r="R29" s="384"/>
      <c r="S29" s="384"/>
      <c r="T29" s="384"/>
      <c r="U29" s="384"/>
      <c r="V29" s="384"/>
      <c r="W29" s="384"/>
      <c r="X29" s="384"/>
      <c r="Y29" s="384"/>
      <c r="Z29" s="384"/>
      <c r="AA29" s="384"/>
    </row>
    <row r="30" spans="1:27" ht="15" customHeight="1" x14ac:dyDescent="0.25">
      <c r="O30" s="82"/>
      <c r="P30" s="82"/>
      <c r="Q30" s="82"/>
      <c r="R30" s="82"/>
      <c r="S30" s="82"/>
      <c r="T30" s="82"/>
      <c r="U30" s="82"/>
      <c r="V30" s="82"/>
      <c r="W30" s="82"/>
      <c r="X30" s="82"/>
    </row>
    <row r="31" spans="1:27" ht="15" customHeight="1" x14ac:dyDescent="0.25">
      <c r="O31" s="82"/>
      <c r="P31" s="82"/>
      <c r="Q31" s="82"/>
      <c r="R31" s="82"/>
      <c r="S31" s="82"/>
      <c r="T31" s="82"/>
      <c r="U31" s="82"/>
      <c r="V31" s="82"/>
      <c r="W31" s="82"/>
      <c r="X31" s="82"/>
    </row>
    <row r="32" spans="1:27" ht="86.25" customHeight="1" x14ac:dyDescent="0.25">
      <c r="J32" s="1151" t="s">
        <v>90</v>
      </c>
      <c r="K32" s="1152"/>
      <c r="L32" s="1152"/>
      <c r="M32" s="1152"/>
      <c r="O32" s="82"/>
      <c r="P32" s="82"/>
      <c r="Q32" s="82"/>
      <c r="R32" s="82"/>
      <c r="S32" s="82"/>
      <c r="T32" s="82"/>
      <c r="U32" s="82"/>
      <c r="V32" s="82"/>
      <c r="W32" s="82"/>
      <c r="X32" s="82"/>
    </row>
    <row r="33" spans="8:27" ht="15" hidden="1" customHeight="1" x14ac:dyDescent="0.25">
      <c r="O33" s="82"/>
      <c r="P33" s="82"/>
      <c r="Q33" s="82"/>
      <c r="R33" s="82"/>
      <c r="S33" s="82"/>
      <c r="T33" s="82"/>
      <c r="U33" s="82"/>
      <c r="V33" s="82"/>
      <c r="W33" s="82"/>
      <c r="X33" s="82"/>
    </row>
    <row r="34" spans="8:27" ht="16.5" hidden="1" customHeight="1" x14ac:dyDescent="0.25">
      <c r="H34" s="1150"/>
      <c r="I34" s="1150"/>
      <c r="J34" s="1150"/>
      <c r="K34" s="1150"/>
      <c r="L34" s="1150"/>
      <c r="M34" s="1150"/>
      <c r="O34" s="82"/>
      <c r="P34" s="82"/>
      <c r="Q34" s="82"/>
      <c r="R34" s="82"/>
      <c r="S34" s="82"/>
      <c r="T34" s="82"/>
      <c r="U34" s="82"/>
      <c r="V34" s="82"/>
      <c r="W34" s="82"/>
      <c r="X34" s="82"/>
    </row>
    <row r="35" spans="8:27" ht="30.75" customHeight="1" x14ac:dyDescent="0.25">
      <c r="O35" s="386"/>
      <c r="P35" s="386"/>
      <c r="Q35" s="386"/>
      <c r="R35" s="386"/>
      <c r="S35" s="386"/>
      <c r="T35" s="386"/>
      <c r="U35" s="386"/>
      <c r="V35" s="386"/>
      <c r="W35" s="386"/>
      <c r="X35" s="386"/>
      <c r="Y35" s="386"/>
      <c r="Z35" s="386"/>
      <c r="AA35" s="386"/>
    </row>
    <row r="36" spans="8:27" ht="25.5" customHeight="1" x14ac:dyDescent="0.25"/>
    <row r="37" spans="8:27" ht="25.5" customHeight="1" x14ac:dyDescent="0.25"/>
    <row r="38" spans="8:27" ht="41.25" customHeight="1" x14ac:dyDescent="0.25"/>
  </sheetData>
  <mergeCells count="48">
    <mergeCell ref="A3:M3"/>
    <mergeCell ref="A4:M4"/>
    <mergeCell ref="R23:X23"/>
    <mergeCell ref="K24:L24"/>
    <mergeCell ref="M24:N24"/>
    <mergeCell ref="R24:X24"/>
    <mergeCell ref="H6:J6"/>
    <mergeCell ref="K6:K7"/>
    <mergeCell ref="A14:M14"/>
    <mergeCell ref="A17:M17"/>
    <mergeCell ref="B24:E24"/>
    <mergeCell ref="B23:E23"/>
    <mergeCell ref="B20:E20"/>
    <mergeCell ref="K20:L20"/>
    <mergeCell ref="M20:N20"/>
    <mergeCell ref="K23:L23"/>
    <mergeCell ref="A1:E1"/>
    <mergeCell ref="B22:E22"/>
    <mergeCell ref="K22:L22"/>
    <mergeCell ref="M22:N22"/>
    <mergeCell ref="R22:X22"/>
    <mergeCell ref="B21:E21"/>
    <mergeCell ref="A5:A7"/>
    <mergeCell ref="B5:B7"/>
    <mergeCell ref="C5:C7"/>
    <mergeCell ref="D5:D7"/>
    <mergeCell ref="R20:X20"/>
    <mergeCell ref="K21:L21"/>
    <mergeCell ref="E5:K5"/>
    <mergeCell ref="L5:L7"/>
    <mergeCell ref="M5:M7"/>
    <mergeCell ref="E6:G6"/>
    <mergeCell ref="B26:E26"/>
    <mergeCell ref="H27:M27"/>
    <mergeCell ref="H28:M28"/>
    <mergeCell ref="I29:M29"/>
    <mergeCell ref="K25:L25"/>
    <mergeCell ref="M25:N25"/>
    <mergeCell ref="K26:L26"/>
    <mergeCell ref="M26:N26"/>
    <mergeCell ref="B25:E25"/>
    <mergeCell ref="M23:N23"/>
    <mergeCell ref="M21:N21"/>
    <mergeCell ref="R25:X25"/>
    <mergeCell ref="H34:M34"/>
    <mergeCell ref="J32:M32"/>
    <mergeCell ref="R26:X26"/>
    <mergeCell ref="R21:X2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38"/>
  <sheetViews>
    <sheetView topLeftCell="A13" zoomScaleNormal="100" workbookViewId="0">
      <selection activeCell="B19" sqref="B19"/>
    </sheetView>
  </sheetViews>
  <sheetFormatPr defaultRowHeight="15" x14ac:dyDescent="0.25"/>
  <cols>
    <col min="1" max="1" width="3.85546875" style="73" customWidth="1"/>
    <col min="2" max="2" width="18.7109375" style="73" customWidth="1"/>
    <col min="3" max="3" width="11.7109375" style="73" customWidth="1"/>
    <col min="4" max="4" width="6.85546875" style="74" customWidth="1"/>
    <col min="5" max="5" width="4.28515625" style="73" customWidth="1"/>
    <col min="6" max="6" width="3.85546875" style="73" customWidth="1"/>
    <col min="7" max="7" width="4.5703125" style="73" customWidth="1"/>
    <col min="8" max="8" width="4" style="73" customWidth="1"/>
    <col min="9" max="9" width="4.28515625" style="73" customWidth="1"/>
    <col min="10" max="10" width="4.140625" style="73" customWidth="1"/>
    <col min="11" max="11" width="4.7109375" style="614" customWidth="1"/>
    <col min="12" max="12" width="4.5703125" style="614" customWidth="1"/>
    <col min="13" max="13" width="4.7109375" style="614" customWidth="1"/>
    <col min="14" max="14" width="4.5703125" style="614" customWidth="1"/>
    <col min="15" max="15" width="5.85546875" style="614" customWidth="1"/>
    <col min="16" max="16" width="4.85546875" style="614" customWidth="1"/>
    <col min="17" max="17" width="5.140625" style="614" customWidth="1"/>
    <col min="18" max="18" width="4.42578125" style="614" customWidth="1"/>
    <col min="19" max="19" width="4.5703125" style="614" customWidth="1"/>
    <col min="20" max="20" width="4.28515625" style="614" customWidth="1"/>
    <col min="21" max="21" width="4.42578125" style="614" customWidth="1"/>
    <col min="22" max="22" width="5.28515625" style="73" customWidth="1"/>
    <col min="23" max="23" width="4.7109375" style="73" customWidth="1"/>
    <col min="24" max="24" width="4.5703125" style="73" customWidth="1"/>
    <col min="25" max="256" width="9.140625" style="73"/>
    <col min="257" max="257" width="3.85546875" style="73" customWidth="1"/>
    <col min="258" max="258" width="18.7109375" style="73" customWidth="1"/>
    <col min="259" max="259" width="11.7109375" style="73" customWidth="1"/>
    <col min="260" max="260" width="6.85546875" style="73" customWidth="1"/>
    <col min="261" max="261" width="4.28515625" style="73" customWidth="1"/>
    <col min="262" max="262" width="3.85546875" style="73" customWidth="1"/>
    <col min="263" max="263" width="4.5703125" style="73" customWidth="1"/>
    <col min="264" max="264" width="4" style="73" customWidth="1"/>
    <col min="265" max="265" width="4.28515625" style="73" customWidth="1"/>
    <col min="266" max="266" width="4.140625" style="73" customWidth="1"/>
    <col min="267" max="267" width="4.7109375" style="73" customWidth="1"/>
    <col min="268" max="268" width="4.5703125" style="73" customWidth="1"/>
    <col min="269" max="269" width="4.7109375" style="73" customWidth="1"/>
    <col min="270" max="270" width="4.5703125" style="73" customWidth="1"/>
    <col min="271" max="271" width="5.85546875" style="73" customWidth="1"/>
    <col min="272" max="272" width="4.85546875" style="73" customWidth="1"/>
    <col min="273" max="273" width="5.140625" style="73" customWidth="1"/>
    <col min="274" max="274" width="4.42578125" style="73" customWidth="1"/>
    <col min="275" max="275" width="4.5703125" style="73" customWidth="1"/>
    <col min="276" max="276" width="4.28515625" style="73" customWidth="1"/>
    <col min="277" max="277" width="4.42578125" style="73" customWidth="1"/>
    <col min="278" max="278" width="5.28515625" style="73" customWidth="1"/>
    <col min="279" max="279" width="4.7109375" style="73" customWidth="1"/>
    <col min="280" max="280" width="4.5703125" style="73" customWidth="1"/>
    <col min="281" max="512" width="9.140625" style="73"/>
    <col min="513" max="513" width="3.85546875" style="73" customWidth="1"/>
    <col min="514" max="514" width="18.7109375" style="73" customWidth="1"/>
    <col min="515" max="515" width="11.7109375" style="73" customWidth="1"/>
    <col min="516" max="516" width="6.85546875" style="73" customWidth="1"/>
    <col min="517" max="517" width="4.28515625" style="73" customWidth="1"/>
    <col min="518" max="518" width="3.85546875" style="73" customWidth="1"/>
    <col min="519" max="519" width="4.5703125" style="73" customWidth="1"/>
    <col min="520" max="520" width="4" style="73" customWidth="1"/>
    <col min="521" max="521" width="4.28515625" style="73" customWidth="1"/>
    <col min="522" max="522" width="4.140625" style="73" customWidth="1"/>
    <col min="523" max="523" width="4.7109375" style="73" customWidth="1"/>
    <col min="524" max="524" width="4.5703125" style="73" customWidth="1"/>
    <col min="525" max="525" width="4.7109375" style="73" customWidth="1"/>
    <col min="526" max="526" width="4.5703125" style="73" customWidth="1"/>
    <col min="527" max="527" width="5.85546875" style="73" customWidth="1"/>
    <col min="528" max="528" width="4.85546875" style="73" customWidth="1"/>
    <col min="529" max="529" width="5.140625" style="73" customWidth="1"/>
    <col min="530" max="530" width="4.42578125" style="73" customWidth="1"/>
    <col min="531" max="531" width="4.5703125" style="73" customWidth="1"/>
    <col min="532" max="532" width="4.28515625" style="73" customWidth="1"/>
    <col min="533" max="533" width="4.42578125" style="73" customWidth="1"/>
    <col min="534" max="534" width="5.28515625" style="73" customWidth="1"/>
    <col min="535" max="535" width="4.7109375" style="73" customWidth="1"/>
    <col min="536" max="536" width="4.5703125" style="73" customWidth="1"/>
    <col min="537" max="768" width="9.140625" style="73"/>
    <col min="769" max="769" width="3.85546875" style="73" customWidth="1"/>
    <col min="770" max="770" width="18.7109375" style="73" customWidth="1"/>
    <col min="771" max="771" width="11.7109375" style="73" customWidth="1"/>
    <col min="772" max="772" width="6.85546875" style="73" customWidth="1"/>
    <col min="773" max="773" width="4.28515625" style="73" customWidth="1"/>
    <col min="774" max="774" width="3.85546875" style="73" customWidth="1"/>
    <col min="775" max="775" width="4.5703125" style="73" customWidth="1"/>
    <col min="776" max="776" width="4" style="73" customWidth="1"/>
    <col min="777" max="777" width="4.28515625" style="73" customWidth="1"/>
    <col min="778" max="778" width="4.140625" style="73" customWidth="1"/>
    <col min="779" max="779" width="4.7109375" style="73" customWidth="1"/>
    <col min="780" max="780" width="4.5703125" style="73" customWidth="1"/>
    <col min="781" max="781" width="4.7109375" style="73" customWidth="1"/>
    <col min="782" max="782" width="4.5703125" style="73" customWidth="1"/>
    <col min="783" max="783" width="5.85546875" style="73" customWidth="1"/>
    <col min="784" max="784" width="4.85546875" style="73" customWidth="1"/>
    <col min="785" max="785" width="5.140625" style="73" customWidth="1"/>
    <col min="786" max="786" width="4.42578125" style="73" customWidth="1"/>
    <col min="787" max="787" width="4.5703125" style="73" customWidth="1"/>
    <col min="788" max="788" width="4.28515625" style="73" customWidth="1"/>
    <col min="789" max="789" width="4.42578125" style="73" customWidth="1"/>
    <col min="790" max="790" width="5.28515625" style="73" customWidth="1"/>
    <col min="791" max="791" width="4.7109375" style="73" customWidth="1"/>
    <col min="792" max="792" width="4.5703125" style="73" customWidth="1"/>
    <col min="793" max="1024" width="9.140625" style="73"/>
    <col min="1025" max="1025" width="3.85546875" style="73" customWidth="1"/>
    <col min="1026" max="1026" width="18.7109375" style="73" customWidth="1"/>
    <col min="1027" max="1027" width="11.7109375" style="73" customWidth="1"/>
    <col min="1028" max="1028" width="6.85546875" style="73" customWidth="1"/>
    <col min="1029" max="1029" width="4.28515625" style="73" customWidth="1"/>
    <col min="1030" max="1030" width="3.85546875" style="73" customWidth="1"/>
    <col min="1031" max="1031" width="4.5703125" style="73" customWidth="1"/>
    <col min="1032" max="1032" width="4" style="73" customWidth="1"/>
    <col min="1033" max="1033" width="4.28515625" style="73" customWidth="1"/>
    <col min="1034" max="1034" width="4.140625" style="73" customWidth="1"/>
    <col min="1035" max="1035" width="4.7109375" style="73" customWidth="1"/>
    <col min="1036" max="1036" width="4.5703125" style="73" customWidth="1"/>
    <col min="1037" max="1037" width="4.7109375" style="73" customWidth="1"/>
    <col min="1038" max="1038" width="4.5703125" style="73" customWidth="1"/>
    <col min="1039" max="1039" width="5.85546875" style="73" customWidth="1"/>
    <col min="1040" max="1040" width="4.85546875" style="73" customWidth="1"/>
    <col min="1041" max="1041" width="5.140625" style="73" customWidth="1"/>
    <col min="1042" max="1042" width="4.42578125" style="73" customWidth="1"/>
    <col min="1043" max="1043" width="4.5703125" style="73" customWidth="1"/>
    <col min="1044" max="1044" width="4.28515625" style="73" customWidth="1"/>
    <col min="1045" max="1045" width="4.42578125" style="73" customWidth="1"/>
    <col min="1046" max="1046" width="5.28515625" style="73" customWidth="1"/>
    <col min="1047" max="1047" width="4.7109375" style="73" customWidth="1"/>
    <col min="1048" max="1048" width="4.5703125" style="73" customWidth="1"/>
    <col min="1049" max="1280" width="9.140625" style="73"/>
    <col min="1281" max="1281" width="3.85546875" style="73" customWidth="1"/>
    <col min="1282" max="1282" width="18.7109375" style="73" customWidth="1"/>
    <col min="1283" max="1283" width="11.7109375" style="73" customWidth="1"/>
    <col min="1284" max="1284" width="6.85546875" style="73" customWidth="1"/>
    <col min="1285" max="1285" width="4.28515625" style="73" customWidth="1"/>
    <col min="1286" max="1286" width="3.85546875" style="73" customWidth="1"/>
    <col min="1287" max="1287" width="4.5703125" style="73" customWidth="1"/>
    <col min="1288" max="1288" width="4" style="73" customWidth="1"/>
    <col min="1289" max="1289" width="4.28515625" style="73" customWidth="1"/>
    <col min="1290" max="1290" width="4.140625" style="73" customWidth="1"/>
    <col min="1291" max="1291" width="4.7109375" style="73" customWidth="1"/>
    <col min="1292" max="1292" width="4.5703125" style="73" customWidth="1"/>
    <col min="1293" max="1293" width="4.7109375" style="73" customWidth="1"/>
    <col min="1294" max="1294" width="4.5703125" style="73" customWidth="1"/>
    <col min="1295" max="1295" width="5.85546875" style="73" customWidth="1"/>
    <col min="1296" max="1296" width="4.85546875" style="73" customWidth="1"/>
    <col min="1297" max="1297" width="5.140625" style="73" customWidth="1"/>
    <col min="1298" max="1298" width="4.42578125" style="73" customWidth="1"/>
    <col min="1299" max="1299" width="4.5703125" style="73" customWidth="1"/>
    <col min="1300" max="1300" width="4.28515625" style="73" customWidth="1"/>
    <col min="1301" max="1301" width="4.42578125" style="73" customWidth="1"/>
    <col min="1302" max="1302" width="5.28515625" style="73" customWidth="1"/>
    <col min="1303" max="1303" width="4.7109375" style="73" customWidth="1"/>
    <col min="1304" max="1304" width="4.5703125" style="73" customWidth="1"/>
    <col min="1305" max="1536" width="9.140625" style="73"/>
    <col min="1537" max="1537" width="3.85546875" style="73" customWidth="1"/>
    <col min="1538" max="1538" width="18.7109375" style="73" customWidth="1"/>
    <col min="1539" max="1539" width="11.7109375" style="73" customWidth="1"/>
    <col min="1540" max="1540" width="6.85546875" style="73" customWidth="1"/>
    <col min="1541" max="1541" width="4.28515625" style="73" customWidth="1"/>
    <col min="1542" max="1542" width="3.85546875" style="73" customWidth="1"/>
    <col min="1543" max="1543" width="4.5703125" style="73" customWidth="1"/>
    <col min="1544" max="1544" width="4" style="73" customWidth="1"/>
    <col min="1545" max="1545" width="4.28515625" style="73" customWidth="1"/>
    <col min="1546" max="1546" width="4.140625" style="73" customWidth="1"/>
    <col min="1547" max="1547" width="4.7109375" style="73" customWidth="1"/>
    <col min="1548" max="1548" width="4.5703125" style="73" customWidth="1"/>
    <col min="1549" max="1549" width="4.7109375" style="73" customWidth="1"/>
    <col min="1550" max="1550" width="4.5703125" style="73" customWidth="1"/>
    <col min="1551" max="1551" width="5.85546875" style="73" customWidth="1"/>
    <col min="1552" max="1552" width="4.85546875" style="73" customWidth="1"/>
    <col min="1553" max="1553" width="5.140625" style="73" customWidth="1"/>
    <col min="1554" max="1554" width="4.42578125" style="73" customWidth="1"/>
    <col min="1555" max="1555" width="4.5703125" style="73" customWidth="1"/>
    <col min="1556" max="1556" width="4.28515625" style="73" customWidth="1"/>
    <col min="1557" max="1557" width="4.42578125" style="73" customWidth="1"/>
    <col min="1558" max="1558" width="5.28515625" style="73" customWidth="1"/>
    <col min="1559" max="1559" width="4.7109375" style="73" customWidth="1"/>
    <col min="1560" max="1560" width="4.5703125" style="73" customWidth="1"/>
    <col min="1561" max="1792" width="9.140625" style="73"/>
    <col min="1793" max="1793" width="3.85546875" style="73" customWidth="1"/>
    <col min="1794" max="1794" width="18.7109375" style="73" customWidth="1"/>
    <col min="1795" max="1795" width="11.7109375" style="73" customWidth="1"/>
    <col min="1796" max="1796" width="6.85546875" style="73" customWidth="1"/>
    <col min="1797" max="1797" width="4.28515625" style="73" customWidth="1"/>
    <col min="1798" max="1798" width="3.85546875" style="73" customWidth="1"/>
    <col min="1799" max="1799" width="4.5703125" style="73" customWidth="1"/>
    <col min="1800" max="1800" width="4" style="73" customWidth="1"/>
    <col min="1801" max="1801" width="4.28515625" style="73" customWidth="1"/>
    <col min="1802" max="1802" width="4.140625" style="73" customWidth="1"/>
    <col min="1803" max="1803" width="4.7109375" style="73" customWidth="1"/>
    <col min="1804" max="1804" width="4.5703125" style="73" customWidth="1"/>
    <col min="1805" max="1805" width="4.7109375" style="73" customWidth="1"/>
    <col min="1806" max="1806" width="4.5703125" style="73" customWidth="1"/>
    <col min="1807" max="1807" width="5.85546875" style="73" customWidth="1"/>
    <col min="1808" max="1808" width="4.85546875" style="73" customWidth="1"/>
    <col min="1809" max="1809" width="5.140625" style="73" customWidth="1"/>
    <col min="1810" max="1810" width="4.42578125" style="73" customWidth="1"/>
    <col min="1811" max="1811" width="4.5703125" style="73" customWidth="1"/>
    <col min="1812" max="1812" width="4.28515625" style="73" customWidth="1"/>
    <col min="1813" max="1813" width="4.42578125" style="73" customWidth="1"/>
    <col min="1814" max="1814" width="5.28515625" style="73" customWidth="1"/>
    <col min="1815" max="1815" width="4.7109375" style="73" customWidth="1"/>
    <col min="1816" max="1816" width="4.5703125" style="73" customWidth="1"/>
    <col min="1817" max="2048" width="9.140625" style="73"/>
    <col min="2049" max="2049" width="3.85546875" style="73" customWidth="1"/>
    <col min="2050" max="2050" width="18.7109375" style="73" customWidth="1"/>
    <col min="2051" max="2051" width="11.7109375" style="73" customWidth="1"/>
    <col min="2052" max="2052" width="6.85546875" style="73" customWidth="1"/>
    <col min="2053" max="2053" width="4.28515625" style="73" customWidth="1"/>
    <col min="2054" max="2054" width="3.85546875" style="73" customWidth="1"/>
    <col min="2055" max="2055" width="4.5703125" style="73" customWidth="1"/>
    <col min="2056" max="2056" width="4" style="73" customWidth="1"/>
    <col min="2057" max="2057" width="4.28515625" style="73" customWidth="1"/>
    <col min="2058" max="2058" width="4.140625" style="73" customWidth="1"/>
    <col min="2059" max="2059" width="4.7109375" style="73" customWidth="1"/>
    <col min="2060" max="2060" width="4.5703125" style="73" customWidth="1"/>
    <col min="2061" max="2061" width="4.7109375" style="73" customWidth="1"/>
    <col min="2062" max="2062" width="4.5703125" style="73" customWidth="1"/>
    <col min="2063" max="2063" width="5.85546875" style="73" customWidth="1"/>
    <col min="2064" max="2064" width="4.85546875" style="73" customWidth="1"/>
    <col min="2065" max="2065" width="5.140625" style="73" customWidth="1"/>
    <col min="2066" max="2066" width="4.42578125" style="73" customWidth="1"/>
    <col min="2067" max="2067" width="4.5703125" style="73" customWidth="1"/>
    <col min="2068" max="2068" width="4.28515625" style="73" customWidth="1"/>
    <col min="2069" max="2069" width="4.42578125" style="73" customWidth="1"/>
    <col min="2070" max="2070" width="5.28515625" style="73" customWidth="1"/>
    <col min="2071" max="2071" width="4.7109375" style="73" customWidth="1"/>
    <col min="2072" max="2072" width="4.5703125" style="73" customWidth="1"/>
    <col min="2073" max="2304" width="9.140625" style="73"/>
    <col min="2305" max="2305" width="3.85546875" style="73" customWidth="1"/>
    <col min="2306" max="2306" width="18.7109375" style="73" customWidth="1"/>
    <col min="2307" max="2307" width="11.7109375" style="73" customWidth="1"/>
    <col min="2308" max="2308" width="6.85546875" style="73" customWidth="1"/>
    <col min="2309" max="2309" width="4.28515625" style="73" customWidth="1"/>
    <col min="2310" max="2310" width="3.85546875" style="73" customWidth="1"/>
    <col min="2311" max="2311" width="4.5703125" style="73" customWidth="1"/>
    <col min="2312" max="2312" width="4" style="73" customWidth="1"/>
    <col min="2313" max="2313" width="4.28515625" style="73" customWidth="1"/>
    <col min="2314" max="2314" width="4.140625" style="73" customWidth="1"/>
    <col min="2315" max="2315" width="4.7109375" style="73" customWidth="1"/>
    <col min="2316" max="2316" width="4.5703125" style="73" customWidth="1"/>
    <col min="2317" max="2317" width="4.7109375" style="73" customWidth="1"/>
    <col min="2318" max="2318" width="4.5703125" style="73" customWidth="1"/>
    <col min="2319" max="2319" width="5.85546875" style="73" customWidth="1"/>
    <col min="2320" max="2320" width="4.85546875" style="73" customWidth="1"/>
    <col min="2321" max="2321" width="5.140625" style="73" customWidth="1"/>
    <col min="2322" max="2322" width="4.42578125" style="73" customWidth="1"/>
    <col min="2323" max="2323" width="4.5703125" style="73" customWidth="1"/>
    <col min="2324" max="2324" width="4.28515625" style="73" customWidth="1"/>
    <col min="2325" max="2325" width="4.42578125" style="73" customWidth="1"/>
    <col min="2326" max="2326" width="5.28515625" style="73" customWidth="1"/>
    <col min="2327" max="2327" width="4.7109375" style="73" customWidth="1"/>
    <col min="2328" max="2328" width="4.5703125" style="73" customWidth="1"/>
    <col min="2329" max="2560" width="9.140625" style="73"/>
    <col min="2561" max="2561" width="3.85546875" style="73" customWidth="1"/>
    <col min="2562" max="2562" width="18.7109375" style="73" customWidth="1"/>
    <col min="2563" max="2563" width="11.7109375" style="73" customWidth="1"/>
    <col min="2564" max="2564" width="6.85546875" style="73" customWidth="1"/>
    <col min="2565" max="2565" width="4.28515625" style="73" customWidth="1"/>
    <col min="2566" max="2566" width="3.85546875" style="73" customWidth="1"/>
    <col min="2567" max="2567" width="4.5703125" style="73" customWidth="1"/>
    <col min="2568" max="2568" width="4" style="73" customWidth="1"/>
    <col min="2569" max="2569" width="4.28515625" style="73" customWidth="1"/>
    <col min="2570" max="2570" width="4.140625" style="73" customWidth="1"/>
    <col min="2571" max="2571" width="4.7109375" style="73" customWidth="1"/>
    <col min="2572" max="2572" width="4.5703125" style="73" customWidth="1"/>
    <col min="2573" max="2573" width="4.7109375" style="73" customWidth="1"/>
    <col min="2574" max="2574" width="4.5703125" style="73" customWidth="1"/>
    <col min="2575" max="2575" width="5.85546875" style="73" customWidth="1"/>
    <col min="2576" max="2576" width="4.85546875" style="73" customWidth="1"/>
    <col min="2577" max="2577" width="5.140625" style="73" customWidth="1"/>
    <col min="2578" max="2578" width="4.42578125" style="73" customWidth="1"/>
    <col min="2579" max="2579" width="4.5703125" style="73" customWidth="1"/>
    <col min="2580" max="2580" width="4.28515625" style="73" customWidth="1"/>
    <col min="2581" max="2581" width="4.42578125" style="73" customWidth="1"/>
    <col min="2582" max="2582" width="5.28515625" style="73" customWidth="1"/>
    <col min="2583" max="2583" width="4.7109375" style="73" customWidth="1"/>
    <col min="2584" max="2584" width="4.5703125" style="73" customWidth="1"/>
    <col min="2585" max="2816" width="9.140625" style="73"/>
    <col min="2817" max="2817" width="3.85546875" style="73" customWidth="1"/>
    <col min="2818" max="2818" width="18.7109375" style="73" customWidth="1"/>
    <col min="2819" max="2819" width="11.7109375" style="73" customWidth="1"/>
    <col min="2820" max="2820" width="6.85546875" style="73" customWidth="1"/>
    <col min="2821" max="2821" width="4.28515625" style="73" customWidth="1"/>
    <col min="2822" max="2822" width="3.85546875" style="73" customWidth="1"/>
    <col min="2823" max="2823" width="4.5703125" style="73" customWidth="1"/>
    <col min="2824" max="2824" width="4" style="73" customWidth="1"/>
    <col min="2825" max="2825" width="4.28515625" style="73" customWidth="1"/>
    <col min="2826" max="2826" width="4.140625" style="73" customWidth="1"/>
    <col min="2827" max="2827" width="4.7109375" style="73" customWidth="1"/>
    <col min="2828" max="2828" width="4.5703125" style="73" customWidth="1"/>
    <col min="2829" max="2829" width="4.7109375" style="73" customWidth="1"/>
    <col min="2830" max="2830" width="4.5703125" style="73" customWidth="1"/>
    <col min="2831" max="2831" width="5.85546875" style="73" customWidth="1"/>
    <col min="2832" max="2832" width="4.85546875" style="73" customWidth="1"/>
    <col min="2833" max="2833" width="5.140625" style="73" customWidth="1"/>
    <col min="2834" max="2834" width="4.42578125" style="73" customWidth="1"/>
    <col min="2835" max="2835" width="4.5703125" style="73" customWidth="1"/>
    <col min="2836" max="2836" width="4.28515625" style="73" customWidth="1"/>
    <col min="2837" max="2837" width="4.42578125" style="73" customWidth="1"/>
    <col min="2838" max="2838" width="5.28515625" style="73" customWidth="1"/>
    <col min="2839" max="2839" width="4.7109375" style="73" customWidth="1"/>
    <col min="2840" max="2840" width="4.5703125" style="73" customWidth="1"/>
    <col min="2841" max="3072" width="9.140625" style="73"/>
    <col min="3073" max="3073" width="3.85546875" style="73" customWidth="1"/>
    <col min="3074" max="3074" width="18.7109375" style="73" customWidth="1"/>
    <col min="3075" max="3075" width="11.7109375" style="73" customWidth="1"/>
    <col min="3076" max="3076" width="6.85546875" style="73" customWidth="1"/>
    <col min="3077" max="3077" width="4.28515625" style="73" customWidth="1"/>
    <col min="3078" max="3078" width="3.85546875" style="73" customWidth="1"/>
    <col min="3079" max="3079" width="4.5703125" style="73" customWidth="1"/>
    <col min="3080" max="3080" width="4" style="73" customWidth="1"/>
    <col min="3081" max="3081" width="4.28515625" style="73" customWidth="1"/>
    <col min="3082" max="3082" width="4.140625" style="73" customWidth="1"/>
    <col min="3083" max="3083" width="4.7109375" style="73" customWidth="1"/>
    <col min="3084" max="3084" width="4.5703125" style="73" customWidth="1"/>
    <col min="3085" max="3085" width="4.7109375" style="73" customWidth="1"/>
    <col min="3086" max="3086" width="4.5703125" style="73" customWidth="1"/>
    <col min="3087" max="3087" width="5.85546875" style="73" customWidth="1"/>
    <col min="3088" max="3088" width="4.85546875" style="73" customWidth="1"/>
    <col min="3089" max="3089" width="5.140625" style="73" customWidth="1"/>
    <col min="3090" max="3090" width="4.42578125" style="73" customWidth="1"/>
    <col min="3091" max="3091" width="4.5703125" style="73" customWidth="1"/>
    <col min="3092" max="3092" width="4.28515625" style="73" customWidth="1"/>
    <col min="3093" max="3093" width="4.42578125" style="73" customWidth="1"/>
    <col min="3094" max="3094" width="5.28515625" style="73" customWidth="1"/>
    <col min="3095" max="3095" width="4.7109375" style="73" customWidth="1"/>
    <col min="3096" max="3096" width="4.5703125" style="73" customWidth="1"/>
    <col min="3097" max="3328" width="9.140625" style="73"/>
    <col min="3329" max="3329" width="3.85546875" style="73" customWidth="1"/>
    <col min="3330" max="3330" width="18.7109375" style="73" customWidth="1"/>
    <col min="3331" max="3331" width="11.7109375" style="73" customWidth="1"/>
    <col min="3332" max="3332" width="6.85546875" style="73" customWidth="1"/>
    <col min="3333" max="3333" width="4.28515625" style="73" customWidth="1"/>
    <col min="3334" max="3334" width="3.85546875" style="73" customWidth="1"/>
    <col min="3335" max="3335" width="4.5703125" style="73" customWidth="1"/>
    <col min="3336" max="3336" width="4" style="73" customWidth="1"/>
    <col min="3337" max="3337" width="4.28515625" style="73" customWidth="1"/>
    <col min="3338" max="3338" width="4.140625" style="73" customWidth="1"/>
    <col min="3339" max="3339" width="4.7109375" style="73" customWidth="1"/>
    <col min="3340" max="3340" width="4.5703125" style="73" customWidth="1"/>
    <col min="3341" max="3341" width="4.7109375" style="73" customWidth="1"/>
    <col min="3342" max="3342" width="4.5703125" style="73" customWidth="1"/>
    <col min="3343" max="3343" width="5.85546875" style="73" customWidth="1"/>
    <col min="3344" max="3344" width="4.85546875" style="73" customWidth="1"/>
    <col min="3345" max="3345" width="5.140625" style="73" customWidth="1"/>
    <col min="3346" max="3346" width="4.42578125" style="73" customWidth="1"/>
    <col min="3347" max="3347" width="4.5703125" style="73" customWidth="1"/>
    <col min="3348" max="3348" width="4.28515625" style="73" customWidth="1"/>
    <col min="3349" max="3349" width="4.42578125" style="73" customWidth="1"/>
    <col min="3350" max="3350" width="5.28515625" style="73" customWidth="1"/>
    <col min="3351" max="3351" width="4.7109375" style="73" customWidth="1"/>
    <col min="3352" max="3352" width="4.5703125" style="73" customWidth="1"/>
    <col min="3353" max="3584" width="9.140625" style="73"/>
    <col min="3585" max="3585" width="3.85546875" style="73" customWidth="1"/>
    <col min="3586" max="3586" width="18.7109375" style="73" customWidth="1"/>
    <col min="3587" max="3587" width="11.7109375" style="73" customWidth="1"/>
    <col min="3588" max="3588" width="6.85546875" style="73" customWidth="1"/>
    <col min="3589" max="3589" width="4.28515625" style="73" customWidth="1"/>
    <col min="3590" max="3590" width="3.85546875" style="73" customWidth="1"/>
    <col min="3591" max="3591" width="4.5703125" style="73" customWidth="1"/>
    <col min="3592" max="3592" width="4" style="73" customWidth="1"/>
    <col min="3593" max="3593" width="4.28515625" style="73" customWidth="1"/>
    <col min="3594" max="3594" width="4.140625" style="73" customWidth="1"/>
    <col min="3595" max="3595" width="4.7109375" style="73" customWidth="1"/>
    <col min="3596" max="3596" width="4.5703125" style="73" customWidth="1"/>
    <col min="3597" max="3597" width="4.7109375" style="73" customWidth="1"/>
    <col min="3598" max="3598" width="4.5703125" style="73" customWidth="1"/>
    <col min="3599" max="3599" width="5.85546875" style="73" customWidth="1"/>
    <col min="3600" max="3600" width="4.85546875" style="73" customWidth="1"/>
    <col min="3601" max="3601" width="5.140625" style="73" customWidth="1"/>
    <col min="3602" max="3602" width="4.42578125" style="73" customWidth="1"/>
    <col min="3603" max="3603" width="4.5703125" style="73" customWidth="1"/>
    <col min="3604" max="3604" width="4.28515625" style="73" customWidth="1"/>
    <col min="3605" max="3605" width="4.42578125" style="73" customWidth="1"/>
    <col min="3606" max="3606" width="5.28515625" style="73" customWidth="1"/>
    <col min="3607" max="3607" width="4.7109375" style="73" customWidth="1"/>
    <col min="3608" max="3608" width="4.5703125" style="73" customWidth="1"/>
    <col min="3609" max="3840" width="9.140625" style="73"/>
    <col min="3841" max="3841" width="3.85546875" style="73" customWidth="1"/>
    <col min="3842" max="3842" width="18.7109375" style="73" customWidth="1"/>
    <col min="3843" max="3843" width="11.7109375" style="73" customWidth="1"/>
    <col min="3844" max="3844" width="6.85546875" style="73" customWidth="1"/>
    <col min="3845" max="3845" width="4.28515625" style="73" customWidth="1"/>
    <col min="3846" max="3846" width="3.85546875" style="73" customWidth="1"/>
    <col min="3847" max="3847" width="4.5703125" style="73" customWidth="1"/>
    <col min="3848" max="3848" width="4" style="73" customWidth="1"/>
    <col min="3849" max="3849" width="4.28515625" style="73" customWidth="1"/>
    <col min="3850" max="3850" width="4.140625" style="73" customWidth="1"/>
    <col min="3851" max="3851" width="4.7109375" style="73" customWidth="1"/>
    <col min="3852" max="3852" width="4.5703125" style="73" customWidth="1"/>
    <col min="3853" max="3853" width="4.7109375" style="73" customWidth="1"/>
    <col min="3854" max="3854" width="4.5703125" style="73" customWidth="1"/>
    <col min="3855" max="3855" width="5.85546875" style="73" customWidth="1"/>
    <col min="3856" max="3856" width="4.85546875" style="73" customWidth="1"/>
    <col min="3857" max="3857" width="5.140625" style="73" customWidth="1"/>
    <col min="3858" max="3858" width="4.42578125" style="73" customWidth="1"/>
    <col min="3859" max="3859" width="4.5703125" style="73" customWidth="1"/>
    <col min="3860" max="3860" width="4.28515625" style="73" customWidth="1"/>
    <col min="3861" max="3861" width="4.42578125" style="73" customWidth="1"/>
    <col min="3862" max="3862" width="5.28515625" style="73" customWidth="1"/>
    <col min="3863" max="3863" width="4.7109375" style="73" customWidth="1"/>
    <col min="3864" max="3864" width="4.5703125" style="73" customWidth="1"/>
    <col min="3865" max="4096" width="9.140625" style="73"/>
    <col min="4097" max="4097" width="3.85546875" style="73" customWidth="1"/>
    <col min="4098" max="4098" width="18.7109375" style="73" customWidth="1"/>
    <col min="4099" max="4099" width="11.7109375" style="73" customWidth="1"/>
    <col min="4100" max="4100" width="6.85546875" style="73" customWidth="1"/>
    <col min="4101" max="4101" width="4.28515625" style="73" customWidth="1"/>
    <col min="4102" max="4102" width="3.85546875" style="73" customWidth="1"/>
    <col min="4103" max="4103" width="4.5703125" style="73" customWidth="1"/>
    <col min="4104" max="4104" width="4" style="73" customWidth="1"/>
    <col min="4105" max="4105" width="4.28515625" style="73" customWidth="1"/>
    <col min="4106" max="4106" width="4.140625" style="73" customWidth="1"/>
    <col min="4107" max="4107" width="4.7109375" style="73" customWidth="1"/>
    <col min="4108" max="4108" width="4.5703125" style="73" customWidth="1"/>
    <col min="4109" max="4109" width="4.7109375" style="73" customWidth="1"/>
    <col min="4110" max="4110" width="4.5703125" style="73" customWidth="1"/>
    <col min="4111" max="4111" width="5.85546875" style="73" customWidth="1"/>
    <col min="4112" max="4112" width="4.85546875" style="73" customWidth="1"/>
    <col min="4113" max="4113" width="5.140625" style="73" customWidth="1"/>
    <col min="4114" max="4114" width="4.42578125" style="73" customWidth="1"/>
    <col min="4115" max="4115" width="4.5703125" style="73" customWidth="1"/>
    <col min="4116" max="4116" width="4.28515625" style="73" customWidth="1"/>
    <col min="4117" max="4117" width="4.42578125" style="73" customWidth="1"/>
    <col min="4118" max="4118" width="5.28515625" style="73" customWidth="1"/>
    <col min="4119" max="4119" width="4.7109375" style="73" customWidth="1"/>
    <col min="4120" max="4120" width="4.5703125" style="73" customWidth="1"/>
    <col min="4121" max="4352" width="9.140625" style="73"/>
    <col min="4353" max="4353" width="3.85546875" style="73" customWidth="1"/>
    <col min="4354" max="4354" width="18.7109375" style="73" customWidth="1"/>
    <col min="4355" max="4355" width="11.7109375" style="73" customWidth="1"/>
    <col min="4356" max="4356" width="6.85546875" style="73" customWidth="1"/>
    <col min="4357" max="4357" width="4.28515625" style="73" customWidth="1"/>
    <col min="4358" max="4358" width="3.85546875" style="73" customWidth="1"/>
    <col min="4359" max="4359" width="4.5703125" style="73" customWidth="1"/>
    <col min="4360" max="4360" width="4" style="73" customWidth="1"/>
    <col min="4361" max="4361" width="4.28515625" style="73" customWidth="1"/>
    <col min="4362" max="4362" width="4.140625" style="73" customWidth="1"/>
    <col min="4363" max="4363" width="4.7109375" style="73" customWidth="1"/>
    <col min="4364" max="4364" width="4.5703125" style="73" customWidth="1"/>
    <col min="4365" max="4365" width="4.7109375" style="73" customWidth="1"/>
    <col min="4366" max="4366" width="4.5703125" style="73" customWidth="1"/>
    <col min="4367" max="4367" width="5.85546875" style="73" customWidth="1"/>
    <col min="4368" max="4368" width="4.85546875" style="73" customWidth="1"/>
    <col min="4369" max="4369" width="5.140625" style="73" customWidth="1"/>
    <col min="4370" max="4370" width="4.42578125" style="73" customWidth="1"/>
    <col min="4371" max="4371" width="4.5703125" style="73" customWidth="1"/>
    <col min="4372" max="4372" width="4.28515625" style="73" customWidth="1"/>
    <col min="4373" max="4373" width="4.42578125" style="73" customWidth="1"/>
    <col min="4374" max="4374" width="5.28515625" style="73" customWidth="1"/>
    <col min="4375" max="4375" width="4.7109375" style="73" customWidth="1"/>
    <col min="4376" max="4376" width="4.5703125" style="73" customWidth="1"/>
    <col min="4377" max="4608" width="9.140625" style="73"/>
    <col min="4609" max="4609" width="3.85546875" style="73" customWidth="1"/>
    <col min="4610" max="4610" width="18.7109375" style="73" customWidth="1"/>
    <col min="4611" max="4611" width="11.7109375" style="73" customWidth="1"/>
    <col min="4612" max="4612" width="6.85546875" style="73" customWidth="1"/>
    <col min="4613" max="4613" width="4.28515625" style="73" customWidth="1"/>
    <col min="4614" max="4614" width="3.85546875" style="73" customWidth="1"/>
    <col min="4615" max="4615" width="4.5703125" style="73" customWidth="1"/>
    <col min="4616" max="4616" width="4" style="73" customWidth="1"/>
    <col min="4617" max="4617" width="4.28515625" style="73" customWidth="1"/>
    <col min="4618" max="4618" width="4.140625" style="73" customWidth="1"/>
    <col min="4619" max="4619" width="4.7109375" style="73" customWidth="1"/>
    <col min="4620" max="4620" width="4.5703125" style="73" customWidth="1"/>
    <col min="4621" max="4621" width="4.7109375" style="73" customWidth="1"/>
    <col min="4622" max="4622" width="4.5703125" style="73" customWidth="1"/>
    <col min="4623" max="4623" width="5.85546875" style="73" customWidth="1"/>
    <col min="4624" max="4624" width="4.85546875" style="73" customWidth="1"/>
    <col min="4625" max="4625" width="5.140625" style="73" customWidth="1"/>
    <col min="4626" max="4626" width="4.42578125" style="73" customWidth="1"/>
    <col min="4627" max="4627" width="4.5703125" style="73" customWidth="1"/>
    <col min="4628" max="4628" width="4.28515625" style="73" customWidth="1"/>
    <col min="4629" max="4629" width="4.42578125" style="73" customWidth="1"/>
    <col min="4630" max="4630" width="5.28515625" style="73" customWidth="1"/>
    <col min="4631" max="4631" width="4.7109375" style="73" customWidth="1"/>
    <col min="4632" max="4632" width="4.5703125" style="73" customWidth="1"/>
    <col min="4633" max="4864" width="9.140625" style="73"/>
    <col min="4865" max="4865" width="3.85546875" style="73" customWidth="1"/>
    <col min="4866" max="4866" width="18.7109375" style="73" customWidth="1"/>
    <col min="4867" max="4867" width="11.7109375" style="73" customWidth="1"/>
    <col min="4868" max="4868" width="6.85546875" style="73" customWidth="1"/>
    <col min="4869" max="4869" width="4.28515625" style="73" customWidth="1"/>
    <col min="4870" max="4870" width="3.85546875" style="73" customWidth="1"/>
    <col min="4871" max="4871" width="4.5703125" style="73" customWidth="1"/>
    <col min="4872" max="4872" width="4" style="73" customWidth="1"/>
    <col min="4873" max="4873" width="4.28515625" style="73" customWidth="1"/>
    <col min="4874" max="4874" width="4.140625" style="73" customWidth="1"/>
    <col min="4875" max="4875" width="4.7109375" style="73" customWidth="1"/>
    <col min="4876" max="4876" width="4.5703125" style="73" customWidth="1"/>
    <col min="4877" max="4877" width="4.7109375" style="73" customWidth="1"/>
    <col min="4878" max="4878" width="4.5703125" style="73" customWidth="1"/>
    <col min="4879" max="4879" width="5.85546875" style="73" customWidth="1"/>
    <col min="4880" max="4880" width="4.85546875" style="73" customWidth="1"/>
    <col min="4881" max="4881" width="5.140625" style="73" customWidth="1"/>
    <col min="4882" max="4882" width="4.42578125" style="73" customWidth="1"/>
    <col min="4883" max="4883" width="4.5703125" style="73" customWidth="1"/>
    <col min="4884" max="4884" width="4.28515625" style="73" customWidth="1"/>
    <col min="4885" max="4885" width="4.42578125" style="73" customWidth="1"/>
    <col min="4886" max="4886" width="5.28515625" style="73" customWidth="1"/>
    <col min="4887" max="4887" width="4.7109375" style="73" customWidth="1"/>
    <col min="4888" max="4888" width="4.5703125" style="73" customWidth="1"/>
    <col min="4889" max="5120" width="9.140625" style="73"/>
    <col min="5121" max="5121" width="3.85546875" style="73" customWidth="1"/>
    <col min="5122" max="5122" width="18.7109375" style="73" customWidth="1"/>
    <col min="5123" max="5123" width="11.7109375" style="73" customWidth="1"/>
    <col min="5124" max="5124" width="6.85546875" style="73" customWidth="1"/>
    <col min="5125" max="5125" width="4.28515625" style="73" customWidth="1"/>
    <col min="5126" max="5126" width="3.85546875" style="73" customWidth="1"/>
    <col min="5127" max="5127" width="4.5703125" style="73" customWidth="1"/>
    <col min="5128" max="5128" width="4" style="73" customWidth="1"/>
    <col min="5129" max="5129" width="4.28515625" style="73" customWidth="1"/>
    <col min="5130" max="5130" width="4.140625" style="73" customWidth="1"/>
    <col min="5131" max="5131" width="4.7109375" style="73" customWidth="1"/>
    <col min="5132" max="5132" width="4.5703125" style="73" customWidth="1"/>
    <col min="5133" max="5133" width="4.7109375" style="73" customWidth="1"/>
    <col min="5134" max="5134" width="4.5703125" style="73" customWidth="1"/>
    <col min="5135" max="5135" width="5.85546875" style="73" customWidth="1"/>
    <col min="5136" max="5136" width="4.85546875" style="73" customWidth="1"/>
    <col min="5137" max="5137" width="5.140625" style="73" customWidth="1"/>
    <col min="5138" max="5138" width="4.42578125" style="73" customWidth="1"/>
    <col min="5139" max="5139" width="4.5703125" style="73" customWidth="1"/>
    <col min="5140" max="5140" width="4.28515625" style="73" customWidth="1"/>
    <col min="5141" max="5141" width="4.42578125" style="73" customWidth="1"/>
    <col min="5142" max="5142" width="5.28515625" style="73" customWidth="1"/>
    <col min="5143" max="5143" width="4.7109375" style="73" customWidth="1"/>
    <col min="5144" max="5144" width="4.5703125" style="73" customWidth="1"/>
    <col min="5145" max="5376" width="9.140625" style="73"/>
    <col min="5377" max="5377" width="3.85546875" style="73" customWidth="1"/>
    <col min="5378" max="5378" width="18.7109375" style="73" customWidth="1"/>
    <col min="5379" max="5379" width="11.7109375" style="73" customWidth="1"/>
    <col min="5380" max="5380" width="6.85546875" style="73" customWidth="1"/>
    <col min="5381" max="5381" width="4.28515625" style="73" customWidth="1"/>
    <col min="5382" max="5382" width="3.85546875" style="73" customWidth="1"/>
    <col min="5383" max="5383" width="4.5703125" style="73" customWidth="1"/>
    <col min="5384" max="5384" width="4" style="73" customWidth="1"/>
    <col min="5385" max="5385" width="4.28515625" style="73" customWidth="1"/>
    <col min="5386" max="5386" width="4.140625" style="73" customWidth="1"/>
    <col min="5387" max="5387" width="4.7109375" style="73" customWidth="1"/>
    <col min="5388" max="5388" width="4.5703125" style="73" customWidth="1"/>
    <col min="5389" max="5389" width="4.7109375" style="73" customWidth="1"/>
    <col min="5390" max="5390" width="4.5703125" style="73" customWidth="1"/>
    <col min="5391" max="5391" width="5.85546875" style="73" customWidth="1"/>
    <col min="5392" max="5392" width="4.85546875" style="73" customWidth="1"/>
    <col min="5393" max="5393" width="5.140625" style="73" customWidth="1"/>
    <col min="5394" max="5394" width="4.42578125" style="73" customWidth="1"/>
    <col min="5395" max="5395" width="4.5703125" style="73" customWidth="1"/>
    <col min="5396" max="5396" width="4.28515625" style="73" customWidth="1"/>
    <col min="5397" max="5397" width="4.42578125" style="73" customWidth="1"/>
    <col min="5398" max="5398" width="5.28515625" style="73" customWidth="1"/>
    <col min="5399" max="5399" width="4.7109375" style="73" customWidth="1"/>
    <col min="5400" max="5400" width="4.5703125" style="73" customWidth="1"/>
    <col min="5401" max="5632" width="9.140625" style="73"/>
    <col min="5633" max="5633" width="3.85546875" style="73" customWidth="1"/>
    <col min="5634" max="5634" width="18.7109375" style="73" customWidth="1"/>
    <col min="5635" max="5635" width="11.7109375" style="73" customWidth="1"/>
    <col min="5636" max="5636" width="6.85546875" style="73" customWidth="1"/>
    <col min="5637" max="5637" width="4.28515625" style="73" customWidth="1"/>
    <col min="5638" max="5638" width="3.85546875" style="73" customWidth="1"/>
    <col min="5639" max="5639" width="4.5703125" style="73" customWidth="1"/>
    <col min="5640" max="5640" width="4" style="73" customWidth="1"/>
    <col min="5641" max="5641" width="4.28515625" style="73" customWidth="1"/>
    <col min="5642" max="5642" width="4.140625" style="73" customWidth="1"/>
    <col min="5643" max="5643" width="4.7109375" style="73" customWidth="1"/>
    <col min="5644" max="5644" width="4.5703125" style="73" customWidth="1"/>
    <col min="5645" max="5645" width="4.7109375" style="73" customWidth="1"/>
    <col min="5646" max="5646" width="4.5703125" style="73" customWidth="1"/>
    <col min="5647" max="5647" width="5.85546875" style="73" customWidth="1"/>
    <col min="5648" max="5648" width="4.85546875" style="73" customWidth="1"/>
    <col min="5649" max="5649" width="5.140625" style="73" customWidth="1"/>
    <col min="5650" max="5650" width="4.42578125" style="73" customWidth="1"/>
    <col min="5651" max="5651" width="4.5703125" style="73" customWidth="1"/>
    <col min="5652" max="5652" width="4.28515625" style="73" customWidth="1"/>
    <col min="5653" max="5653" width="4.42578125" style="73" customWidth="1"/>
    <col min="5654" max="5654" width="5.28515625" style="73" customWidth="1"/>
    <col min="5655" max="5655" width="4.7109375" style="73" customWidth="1"/>
    <col min="5656" max="5656" width="4.5703125" style="73" customWidth="1"/>
    <col min="5657" max="5888" width="9.140625" style="73"/>
    <col min="5889" max="5889" width="3.85546875" style="73" customWidth="1"/>
    <col min="5890" max="5890" width="18.7109375" style="73" customWidth="1"/>
    <col min="5891" max="5891" width="11.7109375" style="73" customWidth="1"/>
    <col min="5892" max="5892" width="6.85546875" style="73" customWidth="1"/>
    <col min="5893" max="5893" width="4.28515625" style="73" customWidth="1"/>
    <col min="5894" max="5894" width="3.85546875" style="73" customWidth="1"/>
    <col min="5895" max="5895" width="4.5703125" style="73" customWidth="1"/>
    <col min="5896" max="5896" width="4" style="73" customWidth="1"/>
    <col min="5897" max="5897" width="4.28515625" style="73" customWidth="1"/>
    <col min="5898" max="5898" width="4.140625" style="73" customWidth="1"/>
    <col min="5899" max="5899" width="4.7109375" style="73" customWidth="1"/>
    <col min="5900" max="5900" width="4.5703125" style="73" customWidth="1"/>
    <col min="5901" max="5901" width="4.7109375" style="73" customWidth="1"/>
    <col min="5902" max="5902" width="4.5703125" style="73" customWidth="1"/>
    <col min="5903" max="5903" width="5.85546875" style="73" customWidth="1"/>
    <col min="5904" max="5904" width="4.85546875" style="73" customWidth="1"/>
    <col min="5905" max="5905" width="5.140625" style="73" customWidth="1"/>
    <col min="5906" max="5906" width="4.42578125" style="73" customWidth="1"/>
    <col min="5907" max="5907" width="4.5703125" style="73" customWidth="1"/>
    <col min="5908" max="5908" width="4.28515625" style="73" customWidth="1"/>
    <col min="5909" max="5909" width="4.42578125" style="73" customWidth="1"/>
    <col min="5910" max="5910" width="5.28515625" style="73" customWidth="1"/>
    <col min="5911" max="5911" width="4.7109375" style="73" customWidth="1"/>
    <col min="5912" max="5912" width="4.5703125" style="73" customWidth="1"/>
    <col min="5913" max="6144" width="9.140625" style="73"/>
    <col min="6145" max="6145" width="3.85546875" style="73" customWidth="1"/>
    <col min="6146" max="6146" width="18.7109375" style="73" customWidth="1"/>
    <col min="6147" max="6147" width="11.7109375" style="73" customWidth="1"/>
    <col min="6148" max="6148" width="6.85546875" style="73" customWidth="1"/>
    <col min="6149" max="6149" width="4.28515625" style="73" customWidth="1"/>
    <col min="6150" max="6150" width="3.85546875" style="73" customWidth="1"/>
    <col min="6151" max="6151" width="4.5703125" style="73" customWidth="1"/>
    <col min="6152" max="6152" width="4" style="73" customWidth="1"/>
    <col min="6153" max="6153" width="4.28515625" style="73" customWidth="1"/>
    <col min="6154" max="6154" width="4.140625" style="73" customWidth="1"/>
    <col min="6155" max="6155" width="4.7109375" style="73" customWidth="1"/>
    <col min="6156" max="6156" width="4.5703125" style="73" customWidth="1"/>
    <col min="6157" max="6157" width="4.7109375" style="73" customWidth="1"/>
    <col min="6158" max="6158" width="4.5703125" style="73" customWidth="1"/>
    <col min="6159" max="6159" width="5.85546875" style="73" customWidth="1"/>
    <col min="6160" max="6160" width="4.85546875" style="73" customWidth="1"/>
    <col min="6161" max="6161" width="5.140625" style="73" customWidth="1"/>
    <col min="6162" max="6162" width="4.42578125" style="73" customWidth="1"/>
    <col min="6163" max="6163" width="4.5703125" style="73" customWidth="1"/>
    <col min="6164" max="6164" width="4.28515625" style="73" customWidth="1"/>
    <col min="6165" max="6165" width="4.42578125" style="73" customWidth="1"/>
    <col min="6166" max="6166" width="5.28515625" style="73" customWidth="1"/>
    <col min="6167" max="6167" width="4.7109375" style="73" customWidth="1"/>
    <col min="6168" max="6168" width="4.5703125" style="73" customWidth="1"/>
    <col min="6169" max="6400" width="9.140625" style="73"/>
    <col min="6401" max="6401" width="3.85546875" style="73" customWidth="1"/>
    <col min="6402" max="6402" width="18.7109375" style="73" customWidth="1"/>
    <col min="6403" max="6403" width="11.7109375" style="73" customWidth="1"/>
    <col min="6404" max="6404" width="6.85546875" style="73" customWidth="1"/>
    <col min="6405" max="6405" width="4.28515625" style="73" customWidth="1"/>
    <col min="6406" max="6406" width="3.85546875" style="73" customWidth="1"/>
    <col min="6407" max="6407" width="4.5703125" style="73" customWidth="1"/>
    <col min="6408" max="6408" width="4" style="73" customWidth="1"/>
    <col min="6409" max="6409" width="4.28515625" style="73" customWidth="1"/>
    <col min="6410" max="6410" width="4.140625" style="73" customWidth="1"/>
    <col min="6411" max="6411" width="4.7109375" style="73" customWidth="1"/>
    <col min="6412" max="6412" width="4.5703125" style="73" customWidth="1"/>
    <col min="6413" max="6413" width="4.7109375" style="73" customWidth="1"/>
    <col min="6414" max="6414" width="4.5703125" style="73" customWidth="1"/>
    <col min="6415" max="6415" width="5.85546875" style="73" customWidth="1"/>
    <col min="6416" max="6416" width="4.85546875" style="73" customWidth="1"/>
    <col min="6417" max="6417" width="5.140625" style="73" customWidth="1"/>
    <col min="6418" max="6418" width="4.42578125" style="73" customWidth="1"/>
    <col min="6419" max="6419" width="4.5703125" style="73" customWidth="1"/>
    <col min="6420" max="6420" width="4.28515625" style="73" customWidth="1"/>
    <col min="6421" max="6421" width="4.42578125" style="73" customWidth="1"/>
    <col min="6422" max="6422" width="5.28515625" style="73" customWidth="1"/>
    <col min="6423" max="6423" width="4.7109375" style="73" customWidth="1"/>
    <col min="6424" max="6424" width="4.5703125" style="73" customWidth="1"/>
    <col min="6425" max="6656" width="9.140625" style="73"/>
    <col min="6657" max="6657" width="3.85546875" style="73" customWidth="1"/>
    <col min="6658" max="6658" width="18.7109375" style="73" customWidth="1"/>
    <col min="6659" max="6659" width="11.7109375" style="73" customWidth="1"/>
    <col min="6660" max="6660" width="6.85546875" style="73" customWidth="1"/>
    <col min="6661" max="6661" width="4.28515625" style="73" customWidth="1"/>
    <col min="6662" max="6662" width="3.85546875" style="73" customWidth="1"/>
    <col min="6663" max="6663" width="4.5703125" style="73" customWidth="1"/>
    <col min="6664" max="6664" width="4" style="73" customWidth="1"/>
    <col min="6665" max="6665" width="4.28515625" style="73" customWidth="1"/>
    <col min="6666" max="6666" width="4.140625" style="73" customWidth="1"/>
    <col min="6667" max="6667" width="4.7109375" style="73" customWidth="1"/>
    <col min="6668" max="6668" width="4.5703125" style="73" customWidth="1"/>
    <col min="6669" max="6669" width="4.7109375" style="73" customWidth="1"/>
    <col min="6670" max="6670" width="4.5703125" style="73" customWidth="1"/>
    <col min="6671" max="6671" width="5.85546875" style="73" customWidth="1"/>
    <col min="6672" max="6672" width="4.85546875" style="73" customWidth="1"/>
    <col min="6673" max="6673" width="5.140625" style="73" customWidth="1"/>
    <col min="6674" max="6674" width="4.42578125" style="73" customWidth="1"/>
    <col min="6675" max="6675" width="4.5703125" style="73" customWidth="1"/>
    <col min="6676" max="6676" width="4.28515625" style="73" customWidth="1"/>
    <col min="6677" max="6677" width="4.42578125" style="73" customWidth="1"/>
    <col min="6678" max="6678" width="5.28515625" style="73" customWidth="1"/>
    <col min="6679" max="6679" width="4.7109375" style="73" customWidth="1"/>
    <col min="6680" max="6680" width="4.5703125" style="73" customWidth="1"/>
    <col min="6681" max="6912" width="9.140625" style="73"/>
    <col min="6913" max="6913" width="3.85546875" style="73" customWidth="1"/>
    <col min="6914" max="6914" width="18.7109375" style="73" customWidth="1"/>
    <col min="6915" max="6915" width="11.7109375" style="73" customWidth="1"/>
    <col min="6916" max="6916" width="6.85546875" style="73" customWidth="1"/>
    <col min="6917" max="6917" width="4.28515625" style="73" customWidth="1"/>
    <col min="6918" max="6918" width="3.85546875" style="73" customWidth="1"/>
    <col min="6919" max="6919" width="4.5703125" style="73" customWidth="1"/>
    <col min="6920" max="6920" width="4" style="73" customWidth="1"/>
    <col min="6921" max="6921" width="4.28515625" style="73" customWidth="1"/>
    <col min="6922" max="6922" width="4.140625" style="73" customWidth="1"/>
    <col min="6923" max="6923" width="4.7109375" style="73" customWidth="1"/>
    <col min="6924" max="6924" width="4.5703125" style="73" customWidth="1"/>
    <col min="6925" max="6925" width="4.7109375" style="73" customWidth="1"/>
    <col min="6926" max="6926" width="4.5703125" style="73" customWidth="1"/>
    <col min="6927" max="6927" width="5.85546875" style="73" customWidth="1"/>
    <col min="6928" max="6928" width="4.85546875" style="73" customWidth="1"/>
    <col min="6929" max="6929" width="5.140625" style="73" customWidth="1"/>
    <col min="6930" max="6930" width="4.42578125" style="73" customWidth="1"/>
    <col min="6931" max="6931" width="4.5703125" style="73" customWidth="1"/>
    <col min="6932" max="6932" width="4.28515625" style="73" customWidth="1"/>
    <col min="6933" max="6933" width="4.42578125" style="73" customWidth="1"/>
    <col min="6934" max="6934" width="5.28515625" style="73" customWidth="1"/>
    <col min="6935" max="6935" width="4.7109375" style="73" customWidth="1"/>
    <col min="6936" max="6936" width="4.5703125" style="73" customWidth="1"/>
    <col min="6937" max="7168" width="9.140625" style="73"/>
    <col min="7169" max="7169" width="3.85546875" style="73" customWidth="1"/>
    <col min="7170" max="7170" width="18.7109375" style="73" customWidth="1"/>
    <col min="7171" max="7171" width="11.7109375" style="73" customWidth="1"/>
    <col min="7172" max="7172" width="6.85546875" style="73" customWidth="1"/>
    <col min="7173" max="7173" width="4.28515625" style="73" customWidth="1"/>
    <col min="7174" max="7174" width="3.85546875" style="73" customWidth="1"/>
    <col min="7175" max="7175" width="4.5703125" style="73" customWidth="1"/>
    <col min="7176" max="7176" width="4" style="73" customWidth="1"/>
    <col min="7177" max="7177" width="4.28515625" style="73" customWidth="1"/>
    <col min="7178" max="7178" width="4.140625" style="73" customWidth="1"/>
    <col min="7179" max="7179" width="4.7109375" style="73" customWidth="1"/>
    <col min="7180" max="7180" width="4.5703125" style="73" customWidth="1"/>
    <col min="7181" max="7181" width="4.7109375" style="73" customWidth="1"/>
    <col min="7182" max="7182" width="4.5703125" style="73" customWidth="1"/>
    <col min="7183" max="7183" width="5.85546875" style="73" customWidth="1"/>
    <col min="7184" max="7184" width="4.85546875" style="73" customWidth="1"/>
    <col min="7185" max="7185" width="5.140625" style="73" customWidth="1"/>
    <col min="7186" max="7186" width="4.42578125" style="73" customWidth="1"/>
    <col min="7187" max="7187" width="4.5703125" style="73" customWidth="1"/>
    <col min="7188" max="7188" width="4.28515625" style="73" customWidth="1"/>
    <col min="7189" max="7189" width="4.42578125" style="73" customWidth="1"/>
    <col min="7190" max="7190" width="5.28515625" style="73" customWidth="1"/>
    <col min="7191" max="7191" width="4.7109375" style="73" customWidth="1"/>
    <col min="7192" max="7192" width="4.5703125" style="73" customWidth="1"/>
    <col min="7193" max="7424" width="9.140625" style="73"/>
    <col min="7425" max="7425" width="3.85546875" style="73" customWidth="1"/>
    <col min="7426" max="7426" width="18.7109375" style="73" customWidth="1"/>
    <col min="7427" max="7427" width="11.7109375" style="73" customWidth="1"/>
    <col min="7428" max="7428" width="6.85546875" style="73" customWidth="1"/>
    <col min="7429" max="7429" width="4.28515625" style="73" customWidth="1"/>
    <col min="7430" max="7430" width="3.85546875" style="73" customWidth="1"/>
    <col min="7431" max="7431" width="4.5703125" style="73" customWidth="1"/>
    <col min="7432" max="7432" width="4" style="73" customWidth="1"/>
    <col min="7433" max="7433" width="4.28515625" style="73" customWidth="1"/>
    <col min="7434" max="7434" width="4.140625" style="73" customWidth="1"/>
    <col min="7435" max="7435" width="4.7109375" style="73" customWidth="1"/>
    <col min="7436" max="7436" width="4.5703125" style="73" customWidth="1"/>
    <col min="7437" max="7437" width="4.7109375" style="73" customWidth="1"/>
    <col min="7438" max="7438" width="4.5703125" style="73" customWidth="1"/>
    <col min="7439" max="7439" width="5.85546875" style="73" customWidth="1"/>
    <col min="7440" max="7440" width="4.85546875" style="73" customWidth="1"/>
    <col min="7441" max="7441" width="5.140625" style="73" customWidth="1"/>
    <col min="7442" max="7442" width="4.42578125" style="73" customWidth="1"/>
    <col min="7443" max="7443" width="4.5703125" style="73" customWidth="1"/>
    <col min="7444" max="7444" width="4.28515625" style="73" customWidth="1"/>
    <col min="7445" max="7445" width="4.42578125" style="73" customWidth="1"/>
    <col min="7446" max="7446" width="5.28515625" style="73" customWidth="1"/>
    <col min="7447" max="7447" width="4.7109375" style="73" customWidth="1"/>
    <col min="7448" max="7448" width="4.5703125" style="73" customWidth="1"/>
    <col min="7449" max="7680" width="9.140625" style="73"/>
    <col min="7681" max="7681" width="3.85546875" style="73" customWidth="1"/>
    <col min="7682" max="7682" width="18.7109375" style="73" customWidth="1"/>
    <col min="7683" max="7683" width="11.7109375" style="73" customWidth="1"/>
    <col min="7684" max="7684" width="6.85546875" style="73" customWidth="1"/>
    <col min="7685" max="7685" width="4.28515625" style="73" customWidth="1"/>
    <col min="7686" max="7686" width="3.85546875" style="73" customWidth="1"/>
    <col min="7687" max="7687" width="4.5703125" style="73" customWidth="1"/>
    <col min="7688" max="7688" width="4" style="73" customWidth="1"/>
    <col min="7689" max="7689" width="4.28515625" style="73" customWidth="1"/>
    <col min="7690" max="7690" width="4.140625" style="73" customWidth="1"/>
    <col min="7691" max="7691" width="4.7109375" style="73" customWidth="1"/>
    <col min="7692" max="7692" width="4.5703125" style="73" customWidth="1"/>
    <col min="7693" max="7693" width="4.7109375" style="73" customWidth="1"/>
    <col min="7694" max="7694" width="4.5703125" style="73" customWidth="1"/>
    <col min="7695" max="7695" width="5.85546875" style="73" customWidth="1"/>
    <col min="7696" max="7696" width="4.85546875" style="73" customWidth="1"/>
    <col min="7697" max="7697" width="5.140625" style="73" customWidth="1"/>
    <col min="7698" max="7698" width="4.42578125" style="73" customWidth="1"/>
    <col min="7699" max="7699" width="4.5703125" style="73" customWidth="1"/>
    <col min="7700" max="7700" width="4.28515625" style="73" customWidth="1"/>
    <col min="7701" max="7701" width="4.42578125" style="73" customWidth="1"/>
    <col min="7702" max="7702" width="5.28515625" style="73" customWidth="1"/>
    <col min="7703" max="7703" width="4.7109375" style="73" customWidth="1"/>
    <col min="7704" max="7704" width="4.5703125" style="73" customWidth="1"/>
    <col min="7705" max="7936" width="9.140625" style="73"/>
    <col min="7937" max="7937" width="3.85546875" style="73" customWidth="1"/>
    <col min="7938" max="7938" width="18.7109375" style="73" customWidth="1"/>
    <col min="7939" max="7939" width="11.7109375" style="73" customWidth="1"/>
    <col min="7940" max="7940" width="6.85546875" style="73" customWidth="1"/>
    <col min="7941" max="7941" width="4.28515625" style="73" customWidth="1"/>
    <col min="7942" max="7942" width="3.85546875" style="73" customWidth="1"/>
    <col min="7943" max="7943" width="4.5703125" style="73" customWidth="1"/>
    <col min="7944" max="7944" width="4" style="73" customWidth="1"/>
    <col min="7945" max="7945" width="4.28515625" style="73" customWidth="1"/>
    <col min="7946" max="7946" width="4.140625" style="73" customWidth="1"/>
    <col min="7947" max="7947" width="4.7109375" style="73" customWidth="1"/>
    <col min="7948" max="7948" width="4.5703125" style="73" customWidth="1"/>
    <col min="7949" max="7949" width="4.7109375" style="73" customWidth="1"/>
    <col min="7950" max="7950" width="4.5703125" style="73" customWidth="1"/>
    <col min="7951" max="7951" width="5.85546875" style="73" customWidth="1"/>
    <col min="7952" max="7952" width="4.85546875" style="73" customWidth="1"/>
    <col min="7953" max="7953" width="5.140625" style="73" customWidth="1"/>
    <col min="7954" max="7954" width="4.42578125" style="73" customWidth="1"/>
    <col min="7955" max="7955" width="4.5703125" style="73" customWidth="1"/>
    <col min="7956" max="7956" width="4.28515625" style="73" customWidth="1"/>
    <col min="7957" max="7957" width="4.42578125" style="73" customWidth="1"/>
    <col min="7958" max="7958" width="5.28515625" style="73" customWidth="1"/>
    <col min="7959" max="7959" width="4.7109375" style="73" customWidth="1"/>
    <col min="7960" max="7960" width="4.5703125" style="73" customWidth="1"/>
    <col min="7961" max="8192" width="9.140625" style="73"/>
    <col min="8193" max="8193" width="3.85546875" style="73" customWidth="1"/>
    <col min="8194" max="8194" width="18.7109375" style="73" customWidth="1"/>
    <col min="8195" max="8195" width="11.7109375" style="73" customWidth="1"/>
    <col min="8196" max="8196" width="6.85546875" style="73" customWidth="1"/>
    <col min="8197" max="8197" width="4.28515625" style="73" customWidth="1"/>
    <col min="8198" max="8198" width="3.85546875" style="73" customWidth="1"/>
    <col min="8199" max="8199" width="4.5703125" style="73" customWidth="1"/>
    <col min="8200" max="8200" width="4" style="73" customWidth="1"/>
    <col min="8201" max="8201" width="4.28515625" style="73" customWidth="1"/>
    <col min="8202" max="8202" width="4.140625" style="73" customWidth="1"/>
    <col min="8203" max="8203" width="4.7109375" style="73" customWidth="1"/>
    <col min="8204" max="8204" width="4.5703125" style="73" customWidth="1"/>
    <col min="8205" max="8205" width="4.7109375" style="73" customWidth="1"/>
    <col min="8206" max="8206" width="4.5703125" style="73" customWidth="1"/>
    <col min="8207" max="8207" width="5.85546875" style="73" customWidth="1"/>
    <col min="8208" max="8208" width="4.85546875" style="73" customWidth="1"/>
    <col min="8209" max="8209" width="5.140625" style="73" customWidth="1"/>
    <col min="8210" max="8210" width="4.42578125" style="73" customWidth="1"/>
    <col min="8211" max="8211" width="4.5703125" style="73" customWidth="1"/>
    <col min="8212" max="8212" width="4.28515625" style="73" customWidth="1"/>
    <col min="8213" max="8213" width="4.42578125" style="73" customWidth="1"/>
    <col min="8214" max="8214" width="5.28515625" style="73" customWidth="1"/>
    <col min="8215" max="8215" width="4.7109375" style="73" customWidth="1"/>
    <col min="8216" max="8216" width="4.5703125" style="73" customWidth="1"/>
    <col min="8217" max="8448" width="9.140625" style="73"/>
    <col min="8449" max="8449" width="3.85546875" style="73" customWidth="1"/>
    <col min="8450" max="8450" width="18.7109375" style="73" customWidth="1"/>
    <col min="8451" max="8451" width="11.7109375" style="73" customWidth="1"/>
    <col min="8452" max="8452" width="6.85546875" style="73" customWidth="1"/>
    <col min="8453" max="8453" width="4.28515625" style="73" customWidth="1"/>
    <col min="8454" max="8454" width="3.85546875" style="73" customWidth="1"/>
    <col min="8455" max="8455" width="4.5703125" style="73" customWidth="1"/>
    <col min="8456" max="8456" width="4" style="73" customWidth="1"/>
    <col min="8457" max="8457" width="4.28515625" style="73" customWidth="1"/>
    <col min="8458" max="8458" width="4.140625" style="73" customWidth="1"/>
    <col min="8459" max="8459" width="4.7109375" style="73" customWidth="1"/>
    <col min="8460" max="8460" width="4.5703125" style="73" customWidth="1"/>
    <col min="8461" max="8461" width="4.7109375" style="73" customWidth="1"/>
    <col min="8462" max="8462" width="4.5703125" style="73" customWidth="1"/>
    <col min="8463" max="8463" width="5.85546875" style="73" customWidth="1"/>
    <col min="8464" max="8464" width="4.85546875" style="73" customWidth="1"/>
    <col min="8465" max="8465" width="5.140625" style="73" customWidth="1"/>
    <col min="8466" max="8466" width="4.42578125" style="73" customWidth="1"/>
    <col min="8467" max="8467" width="4.5703125" style="73" customWidth="1"/>
    <col min="8468" max="8468" width="4.28515625" style="73" customWidth="1"/>
    <col min="8469" max="8469" width="4.42578125" style="73" customWidth="1"/>
    <col min="8470" max="8470" width="5.28515625" style="73" customWidth="1"/>
    <col min="8471" max="8471" width="4.7109375" style="73" customWidth="1"/>
    <col min="8472" max="8472" width="4.5703125" style="73" customWidth="1"/>
    <col min="8473" max="8704" width="9.140625" style="73"/>
    <col min="8705" max="8705" width="3.85546875" style="73" customWidth="1"/>
    <col min="8706" max="8706" width="18.7109375" style="73" customWidth="1"/>
    <col min="8707" max="8707" width="11.7109375" style="73" customWidth="1"/>
    <col min="8708" max="8708" width="6.85546875" style="73" customWidth="1"/>
    <col min="8709" max="8709" width="4.28515625" style="73" customWidth="1"/>
    <col min="8710" max="8710" width="3.85546875" style="73" customWidth="1"/>
    <col min="8711" max="8711" width="4.5703125" style="73" customWidth="1"/>
    <col min="8712" max="8712" width="4" style="73" customWidth="1"/>
    <col min="8713" max="8713" width="4.28515625" style="73" customWidth="1"/>
    <col min="8714" max="8714" width="4.140625" style="73" customWidth="1"/>
    <col min="8715" max="8715" width="4.7109375" style="73" customWidth="1"/>
    <col min="8716" max="8716" width="4.5703125" style="73" customWidth="1"/>
    <col min="8717" max="8717" width="4.7109375" style="73" customWidth="1"/>
    <col min="8718" max="8718" width="4.5703125" style="73" customWidth="1"/>
    <col min="8719" max="8719" width="5.85546875" style="73" customWidth="1"/>
    <col min="8720" max="8720" width="4.85546875" style="73" customWidth="1"/>
    <col min="8721" max="8721" width="5.140625" style="73" customWidth="1"/>
    <col min="8722" max="8722" width="4.42578125" style="73" customWidth="1"/>
    <col min="8723" max="8723" width="4.5703125" style="73" customWidth="1"/>
    <col min="8724" max="8724" width="4.28515625" style="73" customWidth="1"/>
    <col min="8725" max="8725" width="4.42578125" style="73" customWidth="1"/>
    <col min="8726" max="8726" width="5.28515625" style="73" customWidth="1"/>
    <col min="8727" max="8727" width="4.7109375" style="73" customWidth="1"/>
    <col min="8728" max="8728" width="4.5703125" style="73" customWidth="1"/>
    <col min="8729" max="8960" width="9.140625" style="73"/>
    <col min="8961" max="8961" width="3.85546875" style="73" customWidth="1"/>
    <col min="8962" max="8962" width="18.7109375" style="73" customWidth="1"/>
    <col min="8963" max="8963" width="11.7109375" style="73" customWidth="1"/>
    <col min="8964" max="8964" width="6.85546875" style="73" customWidth="1"/>
    <col min="8965" max="8965" width="4.28515625" style="73" customWidth="1"/>
    <col min="8966" max="8966" width="3.85546875" style="73" customWidth="1"/>
    <col min="8967" max="8967" width="4.5703125" style="73" customWidth="1"/>
    <col min="8968" max="8968" width="4" style="73" customWidth="1"/>
    <col min="8969" max="8969" width="4.28515625" style="73" customWidth="1"/>
    <col min="8970" max="8970" width="4.140625" style="73" customWidth="1"/>
    <col min="8971" max="8971" width="4.7109375" style="73" customWidth="1"/>
    <col min="8972" max="8972" width="4.5703125" style="73" customWidth="1"/>
    <col min="8973" max="8973" width="4.7109375" style="73" customWidth="1"/>
    <col min="8974" max="8974" width="4.5703125" style="73" customWidth="1"/>
    <col min="8975" max="8975" width="5.85546875" style="73" customWidth="1"/>
    <col min="8976" max="8976" width="4.85546875" style="73" customWidth="1"/>
    <col min="8977" max="8977" width="5.140625" style="73" customWidth="1"/>
    <col min="8978" max="8978" width="4.42578125" style="73" customWidth="1"/>
    <col min="8979" max="8979" width="4.5703125" style="73" customWidth="1"/>
    <col min="8980" max="8980" width="4.28515625" style="73" customWidth="1"/>
    <col min="8981" max="8981" width="4.42578125" style="73" customWidth="1"/>
    <col min="8982" max="8982" width="5.28515625" style="73" customWidth="1"/>
    <col min="8983" max="8983" width="4.7109375" style="73" customWidth="1"/>
    <col min="8984" max="8984" width="4.5703125" style="73" customWidth="1"/>
    <col min="8985" max="9216" width="9.140625" style="73"/>
    <col min="9217" max="9217" width="3.85546875" style="73" customWidth="1"/>
    <col min="9218" max="9218" width="18.7109375" style="73" customWidth="1"/>
    <col min="9219" max="9219" width="11.7109375" style="73" customWidth="1"/>
    <col min="9220" max="9220" width="6.85546875" style="73" customWidth="1"/>
    <col min="9221" max="9221" width="4.28515625" style="73" customWidth="1"/>
    <col min="9222" max="9222" width="3.85546875" style="73" customWidth="1"/>
    <col min="9223" max="9223" width="4.5703125" style="73" customWidth="1"/>
    <col min="9224" max="9224" width="4" style="73" customWidth="1"/>
    <col min="9225" max="9225" width="4.28515625" style="73" customWidth="1"/>
    <col min="9226" max="9226" width="4.140625" style="73" customWidth="1"/>
    <col min="9227" max="9227" width="4.7109375" style="73" customWidth="1"/>
    <col min="9228" max="9228" width="4.5703125" style="73" customWidth="1"/>
    <col min="9229" max="9229" width="4.7109375" style="73" customWidth="1"/>
    <col min="9230" max="9230" width="4.5703125" style="73" customWidth="1"/>
    <col min="9231" max="9231" width="5.85546875" style="73" customWidth="1"/>
    <col min="9232" max="9232" width="4.85546875" style="73" customWidth="1"/>
    <col min="9233" max="9233" width="5.140625" style="73" customWidth="1"/>
    <col min="9234" max="9234" width="4.42578125" style="73" customWidth="1"/>
    <col min="9235" max="9235" width="4.5703125" style="73" customWidth="1"/>
    <col min="9236" max="9236" width="4.28515625" style="73" customWidth="1"/>
    <col min="9237" max="9237" width="4.42578125" style="73" customWidth="1"/>
    <col min="9238" max="9238" width="5.28515625" style="73" customWidth="1"/>
    <col min="9239" max="9239" width="4.7109375" style="73" customWidth="1"/>
    <col min="9240" max="9240" width="4.5703125" style="73" customWidth="1"/>
    <col min="9241" max="9472" width="9.140625" style="73"/>
    <col min="9473" max="9473" width="3.85546875" style="73" customWidth="1"/>
    <col min="9474" max="9474" width="18.7109375" style="73" customWidth="1"/>
    <col min="9475" max="9475" width="11.7109375" style="73" customWidth="1"/>
    <col min="9476" max="9476" width="6.85546875" style="73" customWidth="1"/>
    <col min="9477" max="9477" width="4.28515625" style="73" customWidth="1"/>
    <col min="9478" max="9478" width="3.85546875" style="73" customWidth="1"/>
    <col min="9479" max="9479" width="4.5703125" style="73" customWidth="1"/>
    <col min="9480" max="9480" width="4" style="73" customWidth="1"/>
    <col min="9481" max="9481" width="4.28515625" style="73" customWidth="1"/>
    <col min="9482" max="9482" width="4.140625" style="73" customWidth="1"/>
    <col min="9483" max="9483" width="4.7109375" style="73" customWidth="1"/>
    <col min="9484" max="9484" width="4.5703125" style="73" customWidth="1"/>
    <col min="9485" max="9485" width="4.7109375" style="73" customWidth="1"/>
    <col min="9486" max="9486" width="4.5703125" style="73" customWidth="1"/>
    <col min="9487" max="9487" width="5.85546875" style="73" customWidth="1"/>
    <col min="9488" max="9488" width="4.85546875" style="73" customWidth="1"/>
    <col min="9489" max="9489" width="5.140625" style="73" customWidth="1"/>
    <col min="9490" max="9490" width="4.42578125" style="73" customWidth="1"/>
    <col min="9491" max="9491" width="4.5703125" style="73" customWidth="1"/>
    <col min="9492" max="9492" width="4.28515625" style="73" customWidth="1"/>
    <col min="9493" max="9493" width="4.42578125" style="73" customWidth="1"/>
    <col min="9494" max="9494" width="5.28515625" style="73" customWidth="1"/>
    <col min="9495" max="9495" width="4.7109375" style="73" customWidth="1"/>
    <col min="9496" max="9496" width="4.5703125" style="73" customWidth="1"/>
    <col min="9497" max="9728" width="9.140625" style="73"/>
    <col min="9729" max="9729" width="3.85546875" style="73" customWidth="1"/>
    <col min="9730" max="9730" width="18.7109375" style="73" customWidth="1"/>
    <col min="9731" max="9731" width="11.7109375" style="73" customWidth="1"/>
    <col min="9732" max="9732" width="6.85546875" style="73" customWidth="1"/>
    <col min="9733" max="9733" width="4.28515625" style="73" customWidth="1"/>
    <col min="9734" max="9734" width="3.85546875" style="73" customWidth="1"/>
    <col min="9735" max="9735" width="4.5703125" style="73" customWidth="1"/>
    <col min="9736" max="9736" width="4" style="73" customWidth="1"/>
    <col min="9737" max="9737" width="4.28515625" style="73" customWidth="1"/>
    <col min="9738" max="9738" width="4.140625" style="73" customWidth="1"/>
    <col min="9739" max="9739" width="4.7109375" style="73" customWidth="1"/>
    <col min="9740" max="9740" width="4.5703125" style="73" customWidth="1"/>
    <col min="9741" max="9741" width="4.7109375" style="73" customWidth="1"/>
    <col min="9742" max="9742" width="4.5703125" style="73" customWidth="1"/>
    <col min="9743" max="9743" width="5.85546875" style="73" customWidth="1"/>
    <col min="9744" max="9744" width="4.85546875" style="73" customWidth="1"/>
    <col min="9745" max="9745" width="5.140625" style="73" customWidth="1"/>
    <col min="9746" max="9746" width="4.42578125" style="73" customWidth="1"/>
    <col min="9747" max="9747" width="4.5703125" style="73" customWidth="1"/>
    <col min="9748" max="9748" width="4.28515625" style="73" customWidth="1"/>
    <col min="9749" max="9749" width="4.42578125" style="73" customWidth="1"/>
    <col min="9750" max="9750" width="5.28515625" style="73" customWidth="1"/>
    <col min="9751" max="9751" width="4.7109375" style="73" customWidth="1"/>
    <col min="9752" max="9752" width="4.5703125" style="73" customWidth="1"/>
    <col min="9753" max="9984" width="9.140625" style="73"/>
    <col min="9985" max="9985" width="3.85546875" style="73" customWidth="1"/>
    <col min="9986" max="9986" width="18.7109375" style="73" customWidth="1"/>
    <col min="9987" max="9987" width="11.7109375" style="73" customWidth="1"/>
    <col min="9988" max="9988" width="6.85546875" style="73" customWidth="1"/>
    <col min="9989" max="9989" width="4.28515625" style="73" customWidth="1"/>
    <col min="9990" max="9990" width="3.85546875" style="73" customWidth="1"/>
    <col min="9991" max="9991" width="4.5703125" style="73" customWidth="1"/>
    <col min="9992" max="9992" width="4" style="73" customWidth="1"/>
    <col min="9993" max="9993" width="4.28515625" style="73" customWidth="1"/>
    <col min="9994" max="9994" width="4.140625" style="73" customWidth="1"/>
    <col min="9995" max="9995" width="4.7109375" style="73" customWidth="1"/>
    <col min="9996" max="9996" width="4.5703125" style="73" customWidth="1"/>
    <col min="9997" max="9997" width="4.7109375" style="73" customWidth="1"/>
    <col min="9998" max="9998" width="4.5703125" style="73" customWidth="1"/>
    <col min="9999" max="9999" width="5.85546875" style="73" customWidth="1"/>
    <col min="10000" max="10000" width="4.85546875" style="73" customWidth="1"/>
    <col min="10001" max="10001" width="5.140625" style="73" customWidth="1"/>
    <col min="10002" max="10002" width="4.42578125" style="73" customWidth="1"/>
    <col min="10003" max="10003" width="4.5703125" style="73" customWidth="1"/>
    <col min="10004" max="10004" width="4.28515625" style="73" customWidth="1"/>
    <col min="10005" max="10005" width="4.42578125" style="73" customWidth="1"/>
    <col min="10006" max="10006" width="5.28515625" style="73" customWidth="1"/>
    <col min="10007" max="10007" width="4.7109375" style="73" customWidth="1"/>
    <col min="10008" max="10008" width="4.5703125" style="73" customWidth="1"/>
    <col min="10009" max="10240" width="9.140625" style="73"/>
    <col min="10241" max="10241" width="3.85546875" style="73" customWidth="1"/>
    <col min="10242" max="10242" width="18.7109375" style="73" customWidth="1"/>
    <col min="10243" max="10243" width="11.7109375" style="73" customWidth="1"/>
    <col min="10244" max="10244" width="6.85546875" style="73" customWidth="1"/>
    <col min="10245" max="10245" width="4.28515625" style="73" customWidth="1"/>
    <col min="10246" max="10246" width="3.85546875" style="73" customWidth="1"/>
    <col min="10247" max="10247" width="4.5703125" style="73" customWidth="1"/>
    <col min="10248" max="10248" width="4" style="73" customWidth="1"/>
    <col min="10249" max="10249" width="4.28515625" style="73" customWidth="1"/>
    <col min="10250" max="10250" width="4.140625" style="73" customWidth="1"/>
    <col min="10251" max="10251" width="4.7109375" style="73" customWidth="1"/>
    <col min="10252" max="10252" width="4.5703125" style="73" customWidth="1"/>
    <col min="10253" max="10253" width="4.7109375" style="73" customWidth="1"/>
    <col min="10254" max="10254" width="4.5703125" style="73" customWidth="1"/>
    <col min="10255" max="10255" width="5.85546875" style="73" customWidth="1"/>
    <col min="10256" max="10256" width="4.85546875" style="73" customWidth="1"/>
    <col min="10257" max="10257" width="5.140625" style="73" customWidth="1"/>
    <col min="10258" max="10258" width="4.42578125" style="73" customWidth="1"/>
    <col min="10259" max="10259" width="4.5703125" style="73" customWidth="1"/>
    <col min="10260" max="10260" width="4.28515625" style="73" customWidth="1"/>
    <col min="10261" max="10261" width="4.42578125" style="73" customWidth="1"/>
    <col min="10262" max="10262" width="5.28515625" style="73" customWidth="1"/>
    <col min="10263" max="10263" width="4.7109375" style="73" customWidth="1"/>
    <col min="10264" max="10264" width="4.5703125" style="73" customWidth="1"/>
    <col min="10265" max="10496" width="9.140625" style="73"/>
    <col min="10497" max="10497" width="3.85546875" style="73" customWidth="1"/>
    <col min="10498" max="10498" width="18.7109375" style="73" customWidth="1"/>
    <col min="10499" max="10499" width="11.7109375" style="73" customWidth="1"/>
    <col min="10500" max="10500" width="6.85546875" style="73" customWidth="1"/>
    <col min="10501" max="10501" width="4.28515625" style="73" customWidth="1"/>
    <col min="10502" max="10502" width="3.85546875" style="73" customWidth="1"/>
    <col min="10503" max="10503" width="4.5703125" style="73" customWidth="1"/>
    <col min="10504" max="10504" width="4" style="73" customWidth="1"/>
    <col min="10505" max="10505" width="4.28515625" style="73" customWidth="1"/>
    <col min="10506" max="10506" width="4.140625" style="73" customWidth="1"/>
    <col min="10507" max="10507" width="4.7109375" style="73" customWidth="1"/>
    <col min="10508" max="10508" width="4.5703125" style="73" customWidth="1"/>
    <col min="10509" max="10509" width="4.7109375" style="73" customWidth="1"/>
    <col min="10510" max="10510" width="4.5703125" style="73" customWidth="1"/>
    <col min="10511" max="10511" width="5.85546875" style="73" customWidth="1"/>
    <col min="10512" max="10512" width="4.85546875" style="73" customWidth="1"/>
    <col min="10513" max="10513" width="5.140625" style="73" customWidth="1"/>
    <col min="10514" max="10514" width="4.42578125" style="73" customWidth="1"/>
    <col min="10515" max="10515" width="4.5703125" style="73" customWidth="1"/>
    <col min="10516" max="10516" width="4.28515625" style="73" customWidth="1"/>
    <col min="10517" max="10517" width="4.42578125" style="73" customWidth="1"/>
    <col min="10518" max="10518" width="5.28515625" style="73" customWidth="1"/>
    <col min="10519" max="10519" width="4.7109375" style="73" customWidth="1"/>
    <col min="10520" max="10520" width="4.5703125" style="73" customWidth="1"/>
    <col min="10521" max="10752" width="9.140625" style="73"/>
    <col min="10753" max="10753" width="3.85546875" style="73" customWidth="1"/>
    <col min="10754" max="10754" width="18.7109375" style="73" customWidth="1"/>
    <col min="10755" max="10755" width="11.7109375" style="73" customWidth="1"/>
    <col min="10756" max="10756" width="6.85546875" style="73" customWidth="1"/>
    <col min="10757" max="10757" width="4.28515625" style="73" customWidth="1"/>
    <col min="10758" max="10758" width="3.85546875" style="73" customWidth="1"/>
    <col min="10759" max="10759" width="4.5703125" style="73" customWidth="1"/>
    <col min="10760" max="10760" width="4" style="73" customWidth="1"/>
    <col min="10761" max="10761" width="4.28515625" style="73" customWidth="1"/>
    <col min="10762" max="10762" width="4.140625" style="73" customWidth="1"/>
    <col min="10763" max="10763" width="4.7109375" style="73" customWidth="1"/>
    <col min="10764" max="10764" width="4.5703125" style="73" customWidth="1"/>
    <col min="10765" max="10765" width="4.7109375" style="73" customWidth="1"/>
    <col min="10766" max="10766" width="4.5703125" style="73" customWidth="1"/>
    <col min="10767" max="10767" width="5.85546875" style="73" customWidth="1"/>
    <col min="10768" max="10768" width="4.85546875" style="73" customWidth="1"/>
    <col min="10769" max="10769" width="5.140625" style="73" customWidth="1"/>
    <col min="10770" max="10770" width="4.42578125" style="73" customWidth="1"/>
    <col min="10771" max="10771" width="4.5703125" style="73" customWidth="1"/>
    <col min="10772" max="10772" width="4.28515625" style="73" customWidth="1"/>
    <col min="10773" max="10773" width="4.42578125" style="73" customWidth="1"/>
    <col min="10774" max="10774" width="5.28515625" style="73" customWidth="1"/>
    <col min="10775" max="10775" width="4.7109375" style="73" customWidth="1"/>
    <col min="10776" max="10776" width="4.5703125" style="73" customWidth="1"/>
    <col min="10777" max="11008" width="9.140625" style="73"/>
    <col min="11009" max="11009" width="3.85546875" style="73" customWidth="1"/>
    <col min="11010" max="11010" width="18.7109375" style="73" customWidth="1"/>
    <col min="11011" max="11011" width="11.7109375" style="73" customWidth="1"/>
    <col min="11012" max="11012" width="6.85546875" style="73" customWidth="1"/>
    <col min="11013" max="11013" width="4.28515625" style="73" customWidth="1"/>
    <col min="11014" max="11014" width="3.85546875" style="73" customWidth="1"/>
    <col min="11015" max="11015" width="4.5703125" style="73" customWidth="1"/>
    <col min="11016" max="11016" width="4" style="73" customWidth="1"/>
    <col min="11017" max="11017" width="4.28515625" style="73" customWidth="1"/>
    <col min="11018" max="11018" width="4.140625" style="73" customWidth="1"/>
    <col min="11019" max="11019" width="4.7109375" style="73" customWidth="1"/>
    <col min="11020" max="11020" width="4.5703125" style="73" customWidth="1"/>
    <col min="11021" max="11021" width="4.7109375" style="73" customWidth="1"/>
    <col min="11022" max="11022" width="4.5703125" style="73" customWidth="1"/>
    <col min="11023" max="11023" width="5.85546875" style="73" customWidth="1"/>
    <col min="11024" max="11024" width="4.85546875" style="73" customWidth="1"/>
    <col min="11025" max="11025" width="5.140625" style="73" customWidth="1"/>
    <col min="11026" max="11026" width="4.42578125" style="73" customWidth="1"/>
    <col min="11027" max="11027" width="4.5703125" style="73" customWidth="1"/>
    <col min="11028" max="11028" width="4.28515625" style="73" customWidth="1"/>
    <col min="11029" max="11029" width="4.42578125" style="73" customWidth="1"/>
    <col min="11030" max="11030" width="5.28515625" style="73" customWidth="1"/>
    <col min="11031" max="11031" width="4.7109375" style="73" customWidth="1"/>
    <col min="11032" max="11032" width="4.5703125" style="73" customWidth="1"/>
    <col min="11033" max="11264" width="9.140625" style="73"/>
    <col min="11265" max="11265" width="3.85546875" style="73" customWidth="1"/>
    <col min="11266" max="11266" width="18.7109375" style="73" customWidth="1"/>
    <col min="11267" max="11267" width="11.7109375" style="73" customWidth="1"/>
    <col min="11268" max="11268" width="6.85546875" style="73" customWidth="1"/>
    <col min="11269" max="11269" width="4.28515625" style="73" customWidth="1"/>
    <col min="11270" max="11270" width="3.85546875" style="73" customWidth="1"/>
    <col min="11271" max="11271" width="4.5703125" style="73" customWidth="1"/>
    <col min="11272" max="11272" width="4" style="73" customWidth="1"/>
    <col min="11273" max="11273" width="4.28515625" style="73" customWidth="1"/>
    <col min="11274" max="11274" width="4.140625" style="73" customWidth="1"/>
    <col min="11275" max="11275" width="4.7109375" style="73" customWidth="1"/>
    <col min="11276" max="11276" width="4.5703125" style="73" customWidth="1"/>
    <col min="11277" max="11277" width="4.7109375" style="73" customWidth="1"/>
    <col min="11278" max="11278" width="4.5703125" style="73" customWidth="1"/>
    <col min="11279" max="11279" width="5.85546875" style="73" customWidth="1"/>
    <col min="11280" max="11280" width="4.85546875" style="73" customWidth="1"/>
    <col min="11281" max="11281" width="5.140625" style="73" customWidth="1"/>
    <col min="11282" max="11282" width="4.42578125" style="73" customWidth="1"/>
    <col min="11283" max="11283" width="4.5703125" style="73" customWidth="1"/>
    <col min="11284" max="11284" width="4.28515625" style="73" customWidth="1"/>
    <col min="11285" max="11285" width="4.42578125" style="73" customWidth="1"/>
    <col min="11286" max="11286" width="5.28515625" style="73" customWidth="1"/>
    <col min="11287" max="11287" width="4.7109375" style="73" customWidth="1"/>
    <col min="11288" max="11288" width="4.5703125" style="73" customWidth="1"/>
    <col min="11289" max="11520" width="9.140625" style="73"/>
    <col min="11521" max="11521" width="3.85546875" style="73" customWidth="1"/>
    <col min="11522" max="11522" width="18.7109375" style="73" customWidth="1"/>
    <col min="11523" max="11523" width="11.7109375" style="73" customWidth="1"/>
    <col min="11524" max="11524" width="6.85546875" style="73" customWidth="1"/>
    <col min="11525" max="11525" width="4.28515625" style="73" customWidth="1"/>
    <col min="11526" max="11526" width="3.85546875" style="73" customWidth="1"/>
    <col min="11527" max="11527" width="4.5703125" style="73" customWidth="1"/>
    <col min="11528" max="11528" width="4" style="73" customWidth="1"/>
    <col min="11529" max="11529" width="4.28515625" style="73" customWidth="1"/>
    <col min="11530" max="11530" width="4.140625" style="73" customWidth="1"/>
    <col min="11531" max="11531" width="4.7109375" style="73" customWidth="1"/>
    <col min="11532" max="11532" width="4.5703125" style="73" customWidth="1"/>
    <col min="11533" max="11533" width="4.7109375" style="73" customWidth="1"/>
    <col min="11534" max="11534" width="4.5703125" style="73" customWidth="1"/>
    <col min="11535" max="11535" width="5.85546875" style="73" customWidth="1"/>
    <col min="11536" max="11536" width="4.85546875" style="73" customWidth="1"/>
    <col min="11537" max="11537" width="5.140625" style="73" customWidth="1"/>
    <col min="11538" max="11538" width="4.42578125" style="73" customWidth="1"/>
    <col min="11539" max="11539" width="4.5703125" style="73" customWidth="1"/>
    <col min="11540" max="11540" width="4.28515625" style="73" customWidth="1"/>
    <col min="11541" max="11541" width="4.42578125" style="73" customWidth="1"/>
    <col min="11542" max="11542" width="5.28515625" style="73" customWidth="1"/>
    <col min="11543" max="11543" width="4.7109375" style="73" customWidth="1"/>
    <col min="11544" max="11544" width="4.5703125" style="73" customWidth="1"/>
    <col min="11545" max="11776" width="9.140625" style="73"/>
    <col min="11777" max="11777" width="3.85546875" style="73" customWidth="1"/>
    <col min="11778" max="11778" width="18.7109375" style="73" customWidth="1"/>
    <col min="11779" max="11779" width="11.7109375" style="73" customWidth="1"/>
    <col min="11780" max="11780" width="6.85546875" style="73" customWidth="1"/>
    <col min="11781" max="11781" width="4.28515625" style="73" customWidth="1"/>
    <col min="11782" max="11782" width="3.85546875" style="73" customWidth="1"/>
    <col min="11783" max="11783" width="4.5703125" style="73" customWidth="1"/>
    <col min="11784" max="11784" width="4" style="73" customWidth="1"/>
    <col min="11785" max="11785" width="4.28515625" style="73" customWidth="1"/>
    <col min="11786" max="11786" width="4.140625" style="73" customWidth="1"/>
    <col min="11787" max="11787" width="4.7109375" style="73" customWidth="1"/>
    <col min="11788" max="11788" width="4.5703125" style="73" customWidth="1"/>
    <col min="11789" max="11789" width="4.7109375" style="73" customWidth="1"/>
    <col min="11790" max="11790" width="4.5703125" style="73" customWidth="1"/>
    <col min="11791" max="11791" width="5.85546875" style="73" customWidth="1"/>
    <col min="11792" max="11792" width="4.85546875" style="73" customWidth="1"/>
    <col min="11793" max="11793" width="5.140625" style="73" customWidth="1"/>
    <col min="11794" max="11794" width="4.42578125" style="73" customWidth="1"/>
    <col min="11795" max="11795" width="4.5703125" style="73" customWidth="1"/>
    <col min="11796" max="11796" width="4.28515625" style="73" customWidth="1"/>
    <col min="11797" max="11797" width="4.42578125" style="73" customWidth="1"/>
    <col min="11798" max="11798" width="5.28515625" style="73" customWidth="1"/>
    <col min="11799" max="11799" width="4.7109375" style="73" customWidth="1"/>
    <col min="11800" max="11800" width="4.5703125" style="73" customWidth="1"/>
    <col min="11801" max="12032" width="9.140625" style="73"/>
    <col min="12033" max="12033" width="3.85546875" style="73" customWidth="1"/>
    <col min="12034" max="12034" width="18.7109375" style="73" customWidth="1"/>
    <col min="12035" max="12035" width="11.7109375" style="73" customWidth="1"/>
    <col min="12036" max="12036" width="6.85546875" style="73" customWidth="1"/>
    <col min="12037" max="12037" width="4.28515625" style="73" customWidth="1"/>
    <col min="12038" max="12038" width="3.85546875" style="73" customWidth="1"/>
    <col min="12039" max="12039" width="4.5703125" style="73" customWidth="1"/>
    <col min="12040" max="12040" width="4" style="73" customWidth="1"/>
    <col min="12041" max="12041" width="4.28515625" style="73" customWidth="1"/>
    <col min="12042" max="12042" width="4.140625" style="73" customWidth="1"/>
    <col min="12043" max="12043" width="4.7109375" style="73" customWidth="1"/>
    <col min="12044" max="12044" width="4.5703125" style="73" customWidth="1"/>
    <col min="12045" max="12045" width="4.7109375" style="73" customWidth="1"/>
    <col min="12046" max="12046" width="4.5703125" style="73" customWidth="1"/>
    <col min="12047" max="12047" width="5.85546875" style="73" customWidth="1"/>
    <col min="12048" max="12048" width="4.85546875" style="73" customWidth="1"/>
    <col min="12049" max="12049" width="5.140625" style="73" customWidth="1"/>
    <col min="12050" max="12050" width="4.42578125" style="73" customWidth="1"/>
    <col min="12051" max="12051" width="4.5703125" style="73" customWidth="1"/>
    <col min="12052" max="12052" width="4.28515625" style="73" customWidth="1"/>
    <col min="12053" max="12053" width="4.42578125" style="73" customWidth="1"/>
    <col min="12054" max="12054" width="5.28515625" style="73" customWidth="1"/>
    <col min="12055" max="12055" width="4.7109375" style="73" customWidth="1"/>
    <col min="12056" max="12056" width="4.5703125" style="73" customWidth="1"/>
    <col min="12057" max="12288" width="9.140625" style="73"/>
    <col min="12289" max="12289" width="3.85546875" style="73" customWidth="1"/>
    <col min="12290" max="12290" width="18.7109375" style="73" customWidth="1"/>
    <col min="12291" max="12291" width="11.7109375" style="73" customWidth="1"/>
    <col min="12292" max="12292" width="6.85546875" style="73" customWidth="1"/>
    <col min="12293" max="12293" width="4.28515625" style="73" customWidth="1"/>
    <col min="12294" max="12294" width="3.85546875" style="73" customWidth="1"/>
    <col min="12295" max="12295" width="4.5703125" style="73" customWidth="1"/>
    <col min="12296" max="12296" width="4" style="73" customWidth="1"/>
    <col min="12297" max="12297" width="4.28515625" style="73" customWidth="1"/>
    <col min="12298" max="12298" width="4.140625" style="73" customWidth="1"/>
    <col min="12299" max="12299" width="4.7109375" style="73" customWidth="1"/>
    <col min="12300" max="12300" width="4.5703125" style="73" customWidth="1"/>
    <col min="12301" max="12301" width="4.7109375" style="73" customWidth="1"/>
    <col min="12302" max="12302" width="4.5703125" style="73" customWidth="1"/>
    <col min="12303" max="12303" width="5.85546875" style="73" customWidth="1"/>
    <col min="12304" max="12304" width="4.85546875" style="73" customWidth="1"/>
    <col min="12305" max="12305" width="5.140625" style="73" customWidth="1"/>
    <col min="12306" max="12306" width="4.42578125" style="73" customWidth="1"/>
    <col min="12307" max="12307" width="4.5703125" style="73" customWidth="1"/>
    <col min="12308" max="12308" width="4.28515625" style="73" customWidth="1"/>
    <col min="12309" max="12309" width="4.42578125" style="73" customWidth="1"/>
    <col min="12310" max="12310" width="5.28515625" style="73" customWidth="1"/>
    <col min="12311" max="12311" width="4.7109375" style="73" customWidth="1"/>
    <col min="12312" max="12312" width="4.5703125" style="73" customWidth="1"/>
    <col min="12313" max="12544" width="9.140625" style="73"/>
    <col min="12545" max="12545" width="3.85546875" style="73" customWidth="1"/>
    <col min="12546" max="12546" width="18.7109375" style="73" customWidth="1"/>
    <col min="12547" max="12547" width="11.7109375" style="73" customWidth="1"/>
    <col min="12548" max="12548" width="6.85546875" style="73" customWidth="1"/>
    <col min="12549" max="12549" width="4.28515625" style="73" customWidth="1"/>
    <col min="12550" max="12550" width="3.85546875" style="73" customWidth="1"/>
    <col min="12551" max="12551" width="4.5703125" style="73" customWidth="1"/>
    <col min="12552" max="12552" width="4" style="73" customWidth="1"/>
    <col min="12553" max="12553" width="4.28515625" style="73" customWidth="1"/>
    <col min="12554" max="12554" width="4.140625" style="73" customWidth="1"/>
    <col min="12555" max="12555" width="4.7109375" style="73" customWidth="1"/>
    <col min="12556" max="12556" width="4.5703125" style="73" customWidth="1"/>
    <col min="12557" max="12557" width="4.7109375" style="73" customWidth="1"/>
    <col min="12558" max="12558" width="4.5703125" style="73" customWidth="1"/>
    <col min="12559" max="12559" width="5.85546875" style="73" customWidth="1"/>
    <col min="12560" max="12560" width="4.85546875" style="73" customWidth="1"/>
    <col min="12561" max="12561" width="5.140625" style="73" customWidth="1"/>
    <col min="12562" max="12562" width="4.42578125" style="73" customWidth="1"/>
    <col min="12563" max="12563" width="4.5703125" style="73" customWidth="1"/>
    <col min="12564" max="12564" width="4.28515625" style="73" customWidth="1"/>
    <col min="12565" max="12565" width="4.42578125" style="73" customWidth="1"/>
    <col min="12566" max="12566" width="5.28515625" style="73" customWidth="1"/>
    <col min="12567" max="12567" width="4.7109375" style="73" customWidth="1"/>
    <col min="12568" max="12568" width="4.5703125" style="73" customWidth="1"/>
    <col min="12569" max="12800" width="9.140625" style="73"/>
    <col min="12801" max="12801" width="3.85546875" style="73" customWidth="1"/>
    <col min="12802" max="12802" width="18.7109375" style="73" customWidth="1"/>
    <col min="12803" max="12803" width="11.7109375" style="73" customWidth="1"/>
    <col min="12804" max="12804" width="6.85546875" style="73" customWidth="1"/>
    <col min="12805" max="12805" width="4.28515625" style="73" customWidth="1"/>
    <col min="12806" max="12806" width="3.85546875" style="73" customWidth="1"/>
    <col min="12807" max="12807" width="4.5703125" style="73" customWidth="1"/>
    <col min="12808" max="12808" width="4" style="73" customWidth="1"/>
    <col min="12809" max="12809" width="4.28515625" style="73" customWidth="1"/>
    <col min="12810" max="12810" width="4.140625" style="73" customWidth="1"/>
    <col min="12811" max="12811" width="4.7109375" style="73" customWidth="1"/>
    <col min="12812" max="12812" width="4.5703125" style="73" customWidth="1"/>
    <col min="12813" max="12813" width="4.7109375" style="73" customWidth="1"/>
    <col min="12814" max="12814" width="4.5703125" style="73" customWidth="1"/>
    <col min="12815" max="12815" width="5.85546875" style="73" customWidth="1"/>
    <col min="12816" max="12816" width="4.85546875" style="73" customWidth="1"/>
    <col min="12817" max="12817" width="5.140625" style="73" customWidth="1"/>
    <col min="12818" max="12818" width="4.42578125" style="73" customWidth="1"/>
    <col min="12819" max="12819" width="4.5703125" style="73" customWidth="1"/>
    <col min="12820" max="12820" width="4.28515625" style="73" customWidth="1"/>
    <col min="12821" max="12821" width="4.42578125" style="73" customWidth="1"/>
    <col min="12822" max="12822" width="5.28515625" style="73" customWidth="1"/>
    <col min="12823" max="12823" width="4.7109375" style="73" customWidth="1"/>
    <col min="12824" max="12824" width="4.5703125" style="73" customWidth="1"/>
    <col min="12825" max="13056" width="9.140625" style="73"/>
    <col min="13057" max="13057" width="3.85546875" style="73" customWidth="1"/>
    <col min="13058" max="13058" width="18.7109375" style="73" customWidth="1"/>
    <col min="13059" max="13059" width="11.7109375" style="73" customWidth="1"/>
    <col min="13060" max="13060" width="6.85546875" style="73" customWidth="1"/>
    <col min="13061" max="13061" width="4.28515625" style="73" customWidth="1"/>
    <col min="13062" max="13062" width="3.85546875" style="73" customWidth="1"/>
    <col min="13063" max="13063" width="4.5703125" style="73" customWidth="1"/>
    <col min="13064" max="13064" width="4" style="73" customWidth="1"/>
    <col min="13065" max="13065" width="4.28515625" style="73" customWidth="1"/>
    <col min="13066" max="13066" width="4.140625" style="73" customWidth="1"/>
    <col min="13067" max="13067" width="4.7109375" style="73" customWidth="1"/>
    <col min="13068" max="13068" width="4.5703125" style="73" customWidth="1"/>
    <col min="13069" max="13069" width="4.7109375" style="73" customWidth="1"/>
    <col min="13070" max="13070" width="4.5703125" style="73" customWidth="1"/>
    <col min="13071" max="13071" width="5.85546875" style="73" customWidth="1"/>
    <col min="13072" max="13072" width="4.85546875" style="73" customWidth="1"/>
    <col min="13073" max="13073" width="5.140625" style="73" customWidth="1"/>
    <col min="13074" max="13074" width="4.42578125" style="73" customWidth="1"/>
    <col min="13075" max="13075" width="4.5703125" style="73" customWidth="1"/>
    <col min="13076" max="13076" width="4.28515625" style="73" customWidth="1"/>
    <col min="13077" max="13077" width="4.42578125" style="73" customWidth="1"/>
    <col min="13078" max="13078" width="5.28515625" style="73" customWidth="1"/>
    <col min="13079" max="13079" width="4.7109375" style="73" customWidth="1"/>
    <col min="13080" max="13080" width="4.5703125" style="73" customWidth="1"/>
    <col min="13081" max="13312" width="9.140625" style="73"/>
    <col min="13313" max="13313" width="3.85546875" style="73" customWidth="1"/>
    <col min="13314" max="13314" width="18.7109375" style="73" customWidth="1"/>
    <col min="13315" max="13315" width="11.7109375" style="73" customWidth="1"/>
    <col min="13316" max="13316" width="6.85546875" style="73" customWidth="1"/>
    <col min="13317" max="13317" width="4.28515625" style="73" customWidth="1"/>
    <col min="13318" max="13318" width="3.85546875" style="73" customWidth="1"/>
    <col min="13319" max="13319" width="4.5703125" style="73" customWidth="1"/>
    <col min="13320" max="13320" width="4" style="73" customWidth="1"/>
    <col min="13321" max="13321" width="4.28515625" style="73" customWidth="1"/>
    <col min="13322" max="13322" width="4.140625" style="73" customWidth="1"/>
    <col min="13323" max="13323" width="4.7109375" style="73" customWidth="1"/>
    <col min="13324" max="13324" width="4.5703125" style="73" customWidth="1"/>
    <col min="13325" max="13325" width="4.7109375" style="73" customWidth="1"/>
    <col min="13326" max="13326" width="4.5703125" style="73" customWidth="1"/>
    <col min="13327" max="13327" width="5.85546875" style="73" customWidth="1"/>
    <col min="13328" max="13328" width="4.85546875" style="73" customWidth="1"/>
    <col min="13329" max="13329" width="5.140625" style="73" customWidth="1"/>
    <col min="13330" max="13330" width="4.42578125" style="73" customWidth="1"/>
    <col min="13331" max="13331" width="4.5703125" style="73" customWidth="1"/>
    <col min="13332" max="13332" width="4.28515625" style="73" customWidth="1"/>
    <col min="13333" max="13333" width="4.42578125" style="73" customWidth="1"/>
    <col min="13334" max="13334" width="5.28515625" style="73" customWidth="1"/>
    <col min="13335" max="13335" width="4.7109375" style="73" customWidth="1"/>
    <col min="13336" max="13336" width="4.5703125" style="73" customWidth="1"/>
    <col min="13337" max="13568" width="9.140625" style="73"/>
    <col min="13569" max="13569" width="3.85546875" style="73" customWidth="1"/>
    <col min="13570" max="13570" width="18.7109375" style="73" customWidth="1"/>
    <col min="13571" max="13571" width="11.7109375" style="73" customWidth="1"/>
    <col min="13572" max="13572" width="6.85546875" style="73" customWidth="1"/>
    <col min="13573" max="13573" width="4.28515625" style="73" customWidth="1"/>
    <col min="13574" max="13574" width="3.85546875" style="73" customWidth="1"/>
    <col min="13575" max="13575" width="4.5703125" style="73" customWidth="1"/>
    <col min="13576" max="13576" width="4" style="73" customWidth="1"/>
    <col min="13577" max="13577" width="4.28515625" style="73" customWidth="1"/>
    <col min="13578" max="13578" width="4.140625" style="73" customWidth="1"/>
    <col min="13579" max="13579" width="4.7109375" style="73" customWidth="1"/>
    <col min="13580" max="13580" width="4.5703125" style="73" customWidth="1"/>
    <col min="13581" max="13581" width="4.7109375" style="73" customWidth="1"/>
    <col min="13582" max="13582" width="4.5703125" style="73" customWidth="1"/>
    <col min="13583" max="13583" width="5.85546875" style="73" customWidth="1"/>
    <col min="13584" max="13584" width="4.85546875" style="73" customWidth="1"/>
    <col min="13585" max="13585" width="5.140625" style="73" customWidth="1"/>
    <col min="13586" max="13586" width="4.42578125" style="73" customWidth="1"/>
    <col min="13587" max="13587" width="4.5703125" style="73" customWidth="1"/>
    <col min="13588" max="13588" width="4.28515625" style="73" customWidth="1"/>
    <col min="13589" max="13589" width="4.42578125" style="73" customWidth="1"/>
    <col min="13590" max="13590" width="5.28515625" style="73" customWidth="1"/>
    <col min="13591" max="13591" width="4.7109375" style="73" customWidth="1"/>
    <col min="13592" max="13592" width="4.5703125" style="73" customWidth="1"/>
    <col min="13593" max="13824" width="9.140625" style="73"/>
    <col min="13825" max="13825" width="3.85546875" style="73" customWidth="1"/>
    <col min="13826" max="13826" width="18.7109375" style="73" customWidth="1"/>
    <col min="13827" max="13827" width="11.7109375" style="73" customWidth="1"/>
    <col min="13828" max="13828" width="6.85546875" style="73" customWidth="1"/>
    <col min="13829" max="13829" width="4.28515625" style="73" customWidth="1"/>
    <col min="13830" max="13830" width="3.85546875" style="73" customWidth="1"/>
    <col min="13831" max="13831" width="4.5703125" style="73" customWidth="1"/>
    <col min="13832" max="13832" width="4" style="73" customWidth="1"/>
    <col min="13833" max="13833" width="4.28515625" style="73" customWidth="1"/>
    <col min="13834" max="13834" width="4.140625" style="73" customWidth="1"/>
    <col min="13835" max="13835" width="4.7109375" style="73" customWidth="1"/>
    <col min="13836" max="13836" width="4.5703125" style="73" customWidth="1"/>
    <col min="13837" max="13837" width="4.7109375" style="73" customWidth="1"/>
    <col min="13838" max="13838" width="4.5703125" style="73" customWidth="1"/>
    <col min="13839" max="13839" width="5.85546875" style="73" customWidth="1"/>
    <col min="13840" max="13840" width="4.85546875" style="73" customWidth="1"/>
    <col min="13841" max="13841" width="5.140625" style="73" customWidth="1"/>
    <col min="13842" max="13842" width="4.42578125" style="73" customWidth="1"/>
    <col min="13843" max="13843" width="4.5703125" style="73" customWidth="1"/>
    <col min="13844" max="13844" width="4.28515625" style="73" customWidth="1"/>
    <col min="13845" max="13845" width="4.42578125" style="73" customWidth="1"/>
    <col min="13846" max="13846" width="5.28515625" style="73" customWidth="1"/>
    <col min="13847" max="13847" width="4.7109375" style="73" customWidth="1"/>
    <col min="13848" max="13848" width="4.5703125" style="73" customWidth="1"/>
    <col min="13849" max="14080" width="9.140625" style="73"/>
    <col min="14081" max="14081" width="3.85546875" style="73" customWidth="1"/>
    <col min="14082" max="14082" width="18.7109375" style="73" customWidth="1"/>
    <col min="14083" max="14083" width="11.7109375" style="73" customWidth="1"/>
    <col min="14084" max="14084" width="6.85546875" style="73" customWidth="1"/>
    <col min="14085" max="14085" width="4.28515625" style="73" customWidth="1"/>
    <col min="14086" max="14086" width="3.85546875" style="73" customWidth="1"/>
    <col min="14087" max="14087" width="4.5703125" style="73" customWidth="1"/>
    <col min="14088" max="14088" width="4" style="73" customWidth="1"/>
    <col min="14089" max="14089" width="4.28515625" style="73" customWidth="1"/>
    <col min="14090" max="14090" width="4.140625" style="73" customWidth="1"/>
    <col min="14091" max="14091" width="4.7109375" style="73" customWidth="1"/>
    <col min="14092" max="14092" width="4.5703125" style="73" customWidth="1"/>
    <col min="14093" max="14093" width="4.7109375" style="73" customWidth="1"/>
    <col min="14094" max="14094" width="4.5703125" style="73" customWidth="1"/>
    <col min="14095" max="14095" width="5.85546875" style="73" customWidth="1"/>
    <col min="14096" max="14096" width="4.85546875" style="73" customWidth="1"/>
    <col min="14097" max="14097" width="5.140625" style="73" customWidth="1"/>
    <col min="14098" max="14098" width="4.42578125" style="73" customWidth="1"/>
    <col min="14099" max="14099" width="4.5703125" style="73" customWidth="1"/>
    <col min="14100" max="14100" width="4.28515625" style="73" customWidth="1"/>
    <col min="14101" max="14101" width="4.42578125" style="73" customWidth="1"/>
    <col min="14102" max="14102" width="5.28515625" style="73" customWidth="1"/>
    <col min="14103" max="14103" width="4.7109375" style="73" customWidth="1"/>
    <col min="14104" max="14104" width="4.5703125" style="73" customWidth="1"/>
    <col min="14105" max="14336" width="9.140625" style="73"/>
    <col min="14337" max="14337" width="3.85546875" style="73" customWidth="1"/>
    <col min="14338" max="14338" width="18.7109375" style="73" customWidth="1"/>
    <col min="14339" max="14339" width="11.7109375" style="73" customWidth="1"/>
    <col min="14340" max="14340" width="6.85546875" style="73" customWidth="1"/>
    <col min="14341" max="14341" width="4.28515625" style="73" customWidth="1"/>
    <col min="14342" max="14342" width="3.85546875" style="73" customWidth="1"/>
    <col min="14343" max="14343" width="4.5703125" style="73" customWidth="1"/>
    <col min="14344" max="14344" width="4" style="73" customWidth="1"/>
    <col min="14345" max="14345" width="4.28515625" style="73" customWidth="1"/>
    <col min="14346" max="14346" width="4.140625" style="73" customWidth="1"/>
    <col min="14347" max="14347" width="4.7109375" style="73" customWidth="1"/>
    <col min="14348" max="14348" width="4.5703125" style="73" customWidth="1"/>
    <col min="14349" max="14349" width="4.7109375" style="73" customWidth="1"/>
    <col min="14350" max="14350" width="4.5703125" style="73" customWidth="1"/>
    <col min="14351" max="14351" width="5.85546875" style="73" customWidth="1"/>
    <col min="14352" max="14352" width="4.85546875" style="73" customWidth="1"/>
    <col min="14353" max="14353" width="5.140625" style="73" customWidth="1"/>
    <col min="14354" max="14354" width="4.42578125" style="73" customWidth="1"/>
    <col min="14355" max="14355" width="4.5703125" style="73" customWidth="1"/>
    <col min="14356" max="14356" width="4.28515625" style="73" customWidth="1"/>
    <col min="14357" max="14357" width="4.42578125" style="73" customWidth="1"/>
    <col min="14358" max="14358" width="5.28515625" style="73" customWidth="1"/>
    <col min="14359" max="14359" width="4.7109375" style="73" customWidth="1"/>
    <col min="14360" max="14360" width="4.5703125" style="73" customWidth="1"/>
    <col min="14361" max="14592" width="9.140625" style="73"/>
    <col min="14593" max="14593" width="3.85546875" style="73" customWidth="1"/>
    <col min="14594" max="14594" width="18.7109375" style="73" customWidth="1"/>
    <col min="14595" max="14595" width="11.7109375" style="73" customWidth="1"/>
    <col min="14596" max="14596" width="6.85546875" style="73" customWidth="1"/>
    <col min="14597" max="14597" width="4.28515625" style="73" customWidth="1"/>
    <col min="14598" max="14598" width="3.85546875" style="73" customWidth="1"/>
    <col min="14599" max="14599" width="4.5703125" style="73" customWidth="1"/>
    <col min="14600" max="14600" width="4" style="73" customWidth="1"/>
    <col min="14601" max="14601" width="4.28515625" style="73" customWidth="1"/>
    <col min="14602" max="14602" width="4.140625" style="73" customWidth="1"/>
    <col min="14603" max="14603" width="4.7109375" style="73" customWidth="1"/>
    <col min="14604" max="14604" width="4.5703125" style="73" customWidth="1"/>
    <col min="14605" max="14605" width="4.7109375" style="73" customWidth="1"/>
    <col min="14606" max="14606" width="4.5703125" style="73" customWidth="1"/>
    <col min="14607" max="14607" width="5.85546875" style="73" customWidth="1"/>
    <col min="14608" max="14608" width="4.85546875" style="73" customWidth="1"/>
    <col min="14609" max="14609" width="5.140625" style="73" customWidth="1"/>
    <col min="14610" max="14610" width="4.42578125" style="73" customWidth="1"/>
    <col min="14611" max="14611" width="4.5703125" style="73" customWidth="1"/>
    <col min="14612" max="14612" width="4.28515625" style="73" customWidth="1"/>
    <col min="14613" max="14613" width="4.42578125" style="73" customWidth="1"/>
    <col min="14614" max="14614" width="5.28515625" style="73" customWidth="1"/>
    <col min="14615" max="14615" width="4.7109375" style="73" customWidth="1"/>
    <col min="14616" max="14616" width="4.5703125" style="73" customWidth="1"/>
    <col min="14617" max="14848" width="9.140625" style="73"/>
    <col min="14849" max="14849" width="3.85546875" style="73" customWidth="1"/>
    <col min="14850" max="14850" width="18.7109375" style="73" customWidth="1"/>
    <col min="14851" max="14851" width="11.7109375" style="73" customWidth="1"/>
    <col min="14852" max="14852" width="6.85546875" style="73" customWidth="1"/>
    <col min="14853" max="14853" width="4.28515625" style="73" customWidth="1"/>
    <col min="14854" max="14854" width="3.85546875" style="73" customWidth="1"/>
    <col min="14855" max="14855" width="4.5703125" style="73" customWidth="1"/>
    <col min="14856" max="14856" width="4" style="73" customWidth="1"/>
    <col min="14857" max="14857" width="4.28515625" style="73" customWidth="1"/>
    <col min="14858" max="14858" width="4.140625" style="73" customWidth="1"/>
    <col min="14859" max="14859" width="4.7109375" style="73" customWidth="1"/>
    <col min="14860" max="14860" width="4.5703125" style="73" customWidth="1"/>
    <col min="14861" max="14861" width="4.7109375" style="73" customWidth="1"/>
    <col min="14862" max="14862" width="4.5703125" style="73" customWidth="1"/>
    <col min="14863" max="14863" width="5.85546875" style="73" customWidth="1"/>
    <col min="14864" max="14864" width="4.85546875" style="73" customWidth="1"/>
    <col min="14865" max="14865" width="5.140625" style="73" customWidth="1"/>
    <col min="14866" max="14866" width="4.42578125" style="73" customWidth="1"/>
    <col min="14867" max="14867" width="4.5703125" style="73" customWidth="1"/>
    <col min="14868" max="14868" width="4.28515625" style="73" customWidth="1"/>
    <col min="14869" max="14869" width="4.42578125" style="73" customWidth="1"/>
    <col min="14870" max="14870" width="5.28515625" style="73" customWidth="1"/>
    <col min="14871" max="14871" width="4.7109375" style="73" customWidth="1"/>
    <col min="14872" max="14872" width="4.5703125" style="73" customWidth="1"/>
    <col min="14873" max="15104" width="9.140625" style="73"/>
    <col min="15105" max="15105" width="3.85546875" style="73" customWidth="1"/>
    <col min="15106" max="15106" width="18.7109375" style="73" customWidth="1"/>
    <col min="15107" max="15107" width="11.7109375" style="73" customWidth="1"/>
    <col min="15108" max="15108" width="6.85546875" style="73" customWidth="1"/>
    <col min="15109" max="15109" width="4.28515625" style="73" customWidth="1"/>
    <col min="15110" max="15110" width="3.85546875" style="73" customWidth="1"/>
    <col min="15111" max="15111" width="4.5703125" style="73" customWidth="1"/>
    <col min="15112" max="15112" width="4" style="73" customWidth="1"/>
    <col min="15113" max="15113" width="4.28515625" style="73" customWidth="1"/>
    <col min="15114" max="15114" width="4.140625" style="73" customWidth="1"/>
    <col min="15115" max="15115" width="4.7109375" style="73" customWidth="1"/>
    <col min="15116" max="15116" width="4.5703125" style="73" customWidth="1"/>
    <col min="15117" max="15117" width="4.7109375" style="73" customWidth="1"/>
    <col min="15118" max="15118" width="4.5703125" style="73" customWidth="1"/>
    <col min="15119" max="15119" width="5.85546875" style="73" customWidth="1"/>
    <col min="15120" max="15120" width="4.85546875" style="73" customWidth="1"/>
    <col min="15121" max="15121" width="5.140625" style="73" customWidth="1"/>
    <col min="15122" max="15122" width="4.42578125" style="73" customWidth="1"/>
    <col min="15123" max="15123" width="4.5703125" style="73" customWidth="1"/>
    <col min="15124" max="15124" width="4.28515625" style="73" customWidth="1"/>
    <col min="15125" max="15125" width="4.42578125" style="73" customWidth="1"/>
    <col min="15126" max="15126" width="5.28515625" style="73" customWidth="1"/>
    <col min="15127" max="15127" width="4.7109375" style="73" customWidth="1"/>
    <col min="15128" max="15128" width="4.5703125" style="73" customWidth="1"/>
    <col min="15129" max="15360" width="9.140625" style="73"/>
    <col min="15361" max="15361" width="3.85546875" style="73" customWidth="1"/>
    <col min="15362" max="15362" width="18.7109375" style="73" customWidth="1"/>
    <col min="15363" max="15363" width="11.7109375" style="73" customWidth="1"/>
    <col min="15364" max="15364" width="6.85546875" style="73" customWidth="1"/>
    <col min="15365" max="15365" width="4.28515625" style="73" customWidth="1"/>
    <col min="15366" max="15366" width="3.85546875" style="73" customWidth="1"/>
    <col min="15367" max="15367" width="4.5703125" style="73" customWidth="1"/>
    <col min="15368" max="15368" width="4" style="73" customWidth="1"/>
    <col min="15369" max="15369" width="4.28515625" style="73" customWidth="1"/>
    <col min="15370" max="15370" width="4.140625" style="73" customWidth="1"/>
    <col min="15371" max="15371" width="4.7109375" style="73" customWidth="1"/>
    <col min="15372" max="15372" width="4.5703125" style="73" customWidth="1"/>
    <col min="15373" max="15373" width="4.7109375" style="73" customWidth="1"/>
    <col min="15374" max="15374" width="4.5703125" style="73" customWidth="1"/>
    <col min="15375" max="15375" width="5.85546875" style="73" customWidth="1"/>
    <col min="15376" max="15376" width="4.85546875" style="73" customWidth="1"/>
    <col min="15377" max="15377" width="5.140625" style="73" customWidth="1"/>
    <col min="15378" max="15378" width="4.42578125" style="73" customWidth="1"/>
    <col min="15379" max="15379" width="4.5703125" style="73" customWidth="1"/>
    <col min="15380" max="15380" width="4.28515625" style="73" customWidth="1"/>
    <col min="15381" max="15381" width="4.42578125" style="73" customWidth="1"/>
    <col min="15382" max="15382" width="5.28515625" style="73" customWidth="1"/>
    <col min="15383" max="15383" width="4.7109375" style="73" customWidth="1"/>
    <col min="15384" max="15384" width="4.5703125" style="73" customWidth="1"/>
    <col min="15385" max="15616" width="9.140625" style="73"/>
    <col min="15617" max="15617" width="3.85546875" style="73" customWidth="1"/>
    <col min="15618" max="15618" width="18.7109375" style="73" customWidth="1"/>
    <col min="15619" max="15619" width="11.7109375" style="73" customWidth="1"/>
    <col min="15620" max="15620" width="6.85546875" style="73" customWidth="1"/>
    <col min="15621" max="15621" width="4.28515625" style="73" customWidth="1"/>
    <col min="15622" max="15622" width="3.85546875" style="73" customWidth="1"/>
    <col min="15623" max="15623" width="4.5703125" style="73" customWidth="1"/>
    <col min="15624" max="15624" width="4" style="73" customWidth="1"/>
    <col min="15625" max="15625" width="4.28515625" style="73" customWidth="1"/>
    <col min="15626" max="15626" width="4.140625" style="73" customWidth="1"/>
    <col min="15627" max="15627" width="4.7109375" style="73" customWidth="1"/>
    <col min="15628" max="15628" width="4.5703125" style="73" customWidth="1"/>
    <col min="15629" max="15629" width="4.7109375" style="73" customWidth="1"/>
    <col min="15630" max="15630" width="4.5703125" style="73" customWidth="1"/>
    <col min="15631" max="15631" width="5.85546875" style="73" customWidth="1"/>
    <col min="15632" max="15632" width="4.85546875" style="73" customWidth="1"/>
    <col min="15633" max="15633" width="5.140625" style="73" customWidth="1"/>
    <col min="15634" max="15634" width="4.42578125" style="73" customWidth="1"/>
    <col min="15635" max="15635" width="4.5703125" style="73" customWidth="1"/>
    <col min="15636" max="15636" width="4.28515625" style="73" customWidth="1"/>
    <col min="15637" max="15637" width="4.42578125" style="73" customWidth="1"/>
    <col min="15638" max="15638" width="5.28515625" style="73" customWidth="1"/>
    <col min="15639" max="15639" width="4.7109375" style="73" customWidth="1"/>
    <col min="15640" max="15640" width="4.5703125" style="73" customWidth="1"/>
    <col min="15641" max="15872" width="9.140625" style="73"/>
    <col min="15873" max="15873" width="3.85546875" style="73" customWidth="1"/>
    <col min="15874" max="15874" width="18.7109375" style="73" customWidth="1"/>
    <col min="15875" max="15875" width="11.7109375" style="73" customWidth="1"/>
    <col min="15876" max="15876" width="6.85546875" style="73" customWidth="1"/>
    <col min="15877" max="15877" width="4.28515625" style="73" customWidth="1"/>
    <col min="15878" max="15878" width="3.85546875" style="73" customWidth="1"/>
    <col min="15879" max="15879" width="4.5703125" style="73" customWidth="1"/>
    <col min="15880" max="15880" width="4" style="73" customWidth="1"/>
    <col min="15881" max="15881" width="4.28515625" style="73" customWidth="1"/>
    <col min="15882" max="15882" width="4.140625" style="73" customWidth="1"/>
    <col min="15883" max="15883" width="4.7109375" style="73" customWidth="1"/>
    <col min="15884" max="15884" width="4.5703125" style="73" customWidth="1"/>
    <col min="15885" max="15885" width="4.7109375" style="73" customWidth="1"/>
    <col min="15886" max="15886" width="4.5703125" style="73" customWidth="1"/>
    <col min="15887" max="15887" width="5.85546875" style="73" customWidth="1"/>
    <col min="15888" max="15888" width="4.85546875" style="73" customWidth="1"/>
    <col min="15889" max="15889" width="5.140625" style="73" customWidth="1"/>
    <col min="15890" max="15890" width="4.42578125" style="73" customWidth="1"/>
    <col min="15891" max="15891" width="4.5703125" style="73" customWidth="1"/>
    <col min="15892" max="15892" width="4.28515625" style="73" customWidth="1"/>
    <col min="15893" max="15893" width="4.42578125" style="73" customWidth="1"/>
    <col min="15894" max="15894" width="5.28515625" style="73" customWidth="1"/>
    <col min="15895" max="15895" width="4.7109375" style="73" customWidth="1"/>
    <col min="15896" max="15896" width="4.5703125" style="73" customWidth="1"/>
    <col min="15897" max="16128" width="9.140625" style="73"/>
    <col min="16129" max="16129" width="3.85546875" style="73" customWidth="1"/>
    <col min="16130" max="16130" width="18.7109375" style="73" customWidth="1"/>
    <col min="16131" max="16131" width="11.7109375" style="73" customWidth="1"/>
    <col min="16132" max="16132" width="6.85546875" style="73" customWidth="1"/>
    <col min="16133" max="16133" width="4.28515625" style="73" customWidth="1"/>
    <col min="16134" max="16134" width="3.85546875" style="73" customWidth="1"/>
    <col min="16135" max="16135" width="4.5703125" style="73" customWidth="1"/>
    <col min="16136" max="16136" width="4" style="73" customWidth="1"/>
    <col min="16137" max="16137" width="4.28515625" style="73" customWidth="1"/>
    <col min="16138" max="16138" width="4.140625" style="73" customWidth="1"/>
    <col min="16139" max="16139" width="4.7109375" style="73" customWidth="1"/>
    <col min="16140" max="16140" width="4.5703125" style="73" customWidth="1"/>
    <col min="16141" max="16141" width="4.7109375" style="73" customWidth="1"/>
    <col min="16142" max="16142" width="4.5703125" style="73" customWidth="1"/>
    <col min="16143" max="16143" width="5.85546875" style="73" customWidth="1"/>
    <col min="16144" max="16144" width="4.85546875" style="73" customWidth="1"/>
    <col min="16145" max="16145" width="5.140625" style="73" customWidth="1"/>
    <col min="16146" max="16146" width="4.42578125" style="73" customWidth="1"/>
    <col min="16147" max="16147" width="4.5703125" style="73" customWidth="1"/>
    <col min="16148" max="16148" width="4.28515625" style="73" customWidth="1"/>
    <col min="16149" max="16149" width="4.42578125" style="73" customWidth="1"/>
    <col min="16150" max="16150" width="5.28515625" style="73" customWidth="1"/>
    <col min="16151" max="16151" width="4.7109375" style="73" customWidth="1"/>
    <col min="16152" max="16152" width="4.5703125" style="73" customWidth="1"/>
    <col min="16153" max="16384" width="9.140625" style="73"/>
  </cols>
  <sheetData>
    <row r="1" spans="1:24" ht="46.5" customHeight="1" x14ac:dyDescent="0.25">
      <c r="A1" s="1064" t="s">
        <v>536</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613"/>
      <c r="B2" s="613"/>
      <c r="C2" s="613"/>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190" t="s">
        <v>219</v>
      </c>
      <c r="B5" s="1193" t="s">
        <v>1</v>
      </c>
      <c r="C5" s="1196" t="s">
        <v>523</v>
      </c>
      <c r="D5" s="1083" t="s">
        <v>524</v>
      </c>
      <c r="E5" s="1067" t="s">
        <v>525</v>
      </c>
      <c r="F5" s="1068"/>
      <c r="G5" s="1068"/>
      <c r="H5" s="1068"/>
      <c r="I5" s="1068"/>
      <c r="J5" s="1068"/>
      <c r="K5" s="1068"/>
      <c r="L5" s="1068"/>
      <c r="M5" s="1068"/>
      <c r="N5" s="1068"/>
      <c r="O5" s="1068"/>
      <c r="P5" s="1068"/>
      <c r="Q5" s="1068"/>
      <c r="R5" s="1068"/>
      <c r="S5" s="1068"/>
      <c r="T5" s="1068"/>
      <c r="U5" s="1068"/>
      <c r="V5" s="1069"/>
      <c r="W5" s="1186" t="s">
        <v>3</v>
      </c>
      <c r="X5" s="1160" t="s">
        <v>4</v>
      </c>
    </row>
    <row r="6" spans="1:24" s="74" customFormat="1" ht="36.75" customHeight="1" x14ac:dyDescent="0.25">
      <c r="A6" s="1191"/>
      <c r="B6" s="1194"/>
      <c r="C6" s="1197"/>
      <c r="D6" s="1084"/>
      <c r="E6" s="1199" t="s">
        <v>540</v>
      </c>
      <c r="F6" s="1199"/>
      <c r="G6" s="1199"/>
      <c r="H6" s="1199"/>
      <c r="I6" s="1199"/>
      <c r="J6" s="1199"/>
      <c r="K6" s="1199"/>
      <c r="L6" s="1199"/>
      <c r="M6" s="1199"/>
      <c r="N6" s="1199"/>
      <c r="O6" s="1067" t="s">
        <v>541</v>
      </c>
      <c r="P6" s="1068"/>
      <c r="Q6" s="1068"/>
      <c r="R6" s="1068"/>
      <c r="S6" s="1068"/>
      <c r="T6" s="1068"/>
      <c r="U6" s="1068"/>
      <c r="V6" s="1200" t="s">
        <v>251</v>
      </c>
      <c r="W6" s="1187"/>
      <c r="X6" s="1161"/>
    </row>
    <row r="7" spans="1:24" s="74" customFormat="1" ht="56.25" customHeight="1" x14ac:dyDescent="0.25">
      <c r="A7" s="1192"/>
      <c r="B7" s="1195"/>
      <c r="C7" s="1198"/>
      <c r="D7" s="1085"/>
      <c r="E7" s="617" t="s">
        <v>154</v>
      </c>
      <c r="F7" s="617" t="s">
        <v>155</v>
      </c>
      <c r="G7" s="617" t="s">
        <v>64</v>
      </c>
      <c r="H7" s="617" t="s">
        <v>766</v>
      </c>
      <c r="I7" s="617" t="s">
        <v>766</v>
      </c>
      <c r="J7" s="617" t="s">
        <v>766</v>
      </c>
      <c r="K7" s="617" t="s">
        <v>766</v>
      </c>
      <c r="L7" s="617" t="s">
        <v>766</v>
      </c>
      <c r="M7" s="617" t="s">
        <v>766</v>
      </c>
      <c r="N7" s="617" t="s">
        <v>766</v>
      </c>
      <c r="O7" s="617" t="s">
        <v>65</v>
      </c>
      <c r="P7" s="617" t="s">
        <v>66</v>
      </c>
      <c r="Q7" s="617" t="s">
        <v>67</v>
      </c>
      <c r="R7" s="617" t="s">
        <v>68</v>
      </c>
      <c r="S7" s="617" t="s">
        <v>766</v>
      </c>
      <c r="T7" s="617" t="s">
        <v>766</v>
      </c>
      <c r="U7" s="617" t="s">
        <v>766</v>
      </c>
      <c r="V7" s="1200"/>
      <c r="W7" s="1188"/>
      <c r="X7" s="1162"/>
    </row>
    <row r="8" spans="1:24" s="81" customFormat="1" ht="15.95" customHeight="1" x14ac:dyDescent="0.25">
      <c r="A8" s="191" t="s">
        <v>16</v>
      </c>
      <c r="B8" s="106" t="s">
        <v>596</v>
      </c>
      <c r="C8" s="676">
        <v>40800000177</v>
      </c>
      <c r="D8" s="192">
        <v>0.9</v>
      </c>
      <c r="E8" s="172"/>
      <c r="F8" s="172">
        <v>0.02</v>
      </c>
      <c r="G8" s="194"/>
      <c r="H8" s="194"/>
      <c r="I8" s="194"/>
      <c r="J8" s="194"/>
      <c r="K8" s="172"/>
      <c r="L8" s="194"/>
      <c r="M8" s="194"/>
      <c r="N8" s="172"/>
      <c r="O8" s="172"/>
      <c r="P8" s="172">
        <v>0.01</v>
      </c>
      <c r="Q8" s="193">
        <v>0.01</v>
      </c>
      <c r="R8" s="172"/>
      <c r="S8" s="194"/>
      <c r="T8" s="194"/>
      <c r="U8" s="194"/>
      <c r="V8" s="195">
        <f>IF(SUM(E8:N8)&gt;5%,5%,SUM(E8:N8))+IF(SUM(O8:U8)&gt;5%,5%,SUM(O8:U8))</f>
        <v>0.04</v>
      </c>
      <c r="W8" s="196">
        <f>D8+V8</f>
        <v>0.94000000000000006</v>
      </c>
      <c r="X8" s="197">
        <f>IF(95%&lt;=W8,60,IF(AND(90%&lt;=W8,W8&lt;95%),50,IF(AND(80%&lt;=W8,W8&lt;90%),40,IF(AND(75%&lt;=W8,W8&lt;80%),30,IF(AND(70%&lt;=W8,W8&lt;75%),20,IF(W8&lt;70%,0,""))))))</f>
        <v>50</v>
      </c>
    </row>
    <row r="9" spans="1:24" s="81" customFormat="1" ht="15.95" customHeight="1" x14ac:dyDescent="0.25">
      <c r="A9" s="191" t="s">
        <v>17</v>
      </c>
      <c r="B9" s="261" t="s">
        <v>94</v>
      </c>
      <c r="C9" s="677">
        <v>81200000317</v>
      </c>
      <c r="D9" s="192">
        <v>0.9</v>
      </c>
      <c r="E9" s="172">
        <v>0.03</v>
      </c>
      <c r="F9" s="193"/>
      <c r="G9" s="172"/>
      <c r="H9" s="194"/>
      <c r="I9" s="194"/>
      <c r="J9" s="194"/>
      <c r="K9" s="172"/>
      <c r="L9" s="194"/>
      <c r="M9" s="194"/>
      <c r="N9" s="194"/>
      <c r="O9" s="194"/>
      <c r="P9" s="194"/>
      <c r="Q9" s="193"/>
      <c r="R9" s="194"/>
      <c r="S9" s="194"/>
      <c r="T9" s="194"/>
      <c r="U9" s="194"/>
      <c r="V9" s="195">
        <f>IF(SUM(E9:N9)&gt;5%,5%,SUM(E9:N9))+IF(SUM(O9:U9)&gt;5%,5%,SUM(O9:U9))</f>
        <v>0.03</v>
      </c>
      <c r="W9" s="196">
        <f>D9+V9</f>
        <v>0.93</v>
      </c>
      <c r="X9" s="197">
        <f>IF(95%&lt;=W9,60,IF(AND(90%&lt;=W9,W9&lt;95%),50,IF(AND(80%&lt;=W9,W9&lt;90%),40,IF(AND(75%&lt;=W9,W9&lt;80%),30,IF(AND(70%&lt;=W9,W9&lt;75%),20,IF(W9&lt;70%,0,""))))))</f>
        <v>50</v>
      </c>
    </row>
    <row r="10" spans="1:24" s="81" customFormat="1" ht="15.95" customHeight="1" x14ac:dyDescent="0.25">
      <c r="A10" s="198" t="s">
        <v>18</v>
      </c>
      <c r="B10" s="262" t="s">
        <v>164</v>
      </c>
      <c r="C10" s="678" t="s">
        <v>597</v>
      </c>
      <c r="D10" s="192">
        <v>0.9</v>
      </c>
      <c r="E10" s="172"/>
      <c r="F10" s="193"/>
      <c r="G10" s="199"/>
      <c r="H10" s="194"/>
      <c r="I10" s="199"/>
      <c r="J10" s="199"/>
      <c r="K10" s="200"/>
      <c r="L10" s="199"/>
      <c r="M10" s="199"/>
      <c r="N10" s="199"/>
      <c r="O10" s="172"/>
      <c r="P10" s="193">
        <v>0.01</v>
      </c>
      <c r="Q10" s="193">
        <v>0.01</v>
      </c>
      <c r="R10" s="199"/>
      <c r="S10" s="199"/>
      <c r="T10" s="199"/>
      <c r="U10" s="199"/>
      <c r="V10" s="195">
        <f>IF(SUM(E10:N10)&gt;5%,5%,SUM(E10:N10))+IF(SUM(O10:U10)&gt;5%,5%,SUM(O10:U10))</f>
        <v>0.02</v>
      </c>
      <c r="W10" s="196">
        <f>D10+V10</f>
        <v>0.92</v>
      </c>
      <c r="X10" s="197">
        <f>IF(95%&lt;=W10,60,IF(AND(90%&lt;=W10,W10&lt;95%),50,IF(AND(80%&lt;=W10,W10&lt;90%),40,IF(AND(75%&lt;=W10,W10&lt;80%),30,IF(AND(70%&lt;=W10,W10&lt;75%),20,IF(W10&lt;70%,0,""))))))</f>
        <v>50</v>
      </c>
    </row>
    <row r="11" spans="1:24" s="81" customFormat="1" ht="15.95" customHeight="1" x14ac:dyDescent="0.25">
      <c r="A11" s="1185" t="s">
        <v>598</v>
      </c>
      <c r="B11" s="1185"/>
      <c r="C11" s="1185"/>
      <c r="D11" s="1185"/>
      <c r="E11" s="1185"/>
      <c r="F11" s="1185"/>
      <c r="G11" s="1185"/>
      <c r="H11" s="1185"/>
      <c r="I11" s="1185"/>
      <c r="J11" s="1185"/>
      <c r="K11" s="1185"/>
      <c r="L11" s="1185"/>
      <c r="M11" s="1185"/>
      <c r="N11" s="1185"/>
      <c r="O11" s="1185"/>
      <c r="P11" s="1185"/>
      <c r="Q11" s="1185"/>
      <c r="R11" s="1185"/>
      <c r="S11" s="1185"/>
      <c r="T11" s="1185"/>
      <c r="U11" s="1185"/>
      <c r="V11" s="1185"/>
      <c r="W11" s="1185"/>
      <c r="X11" s="1185"/>
    </row>
    <row r="12" spans="1:24" s="81" customFormat="1" ht="15.95" customHeight="1" x14ac:dyDescent="0.25">
      <c r="A12" s="73"/>
      <c r="B12" s="73"/>
      <c r="C12" s="73"/>
      <c r="D12" s="74"/>
      <c r="E12" s="73"/>
      <c r="F12" s="73"/>
      <c r="G12" s="73"/>
      <c r="H12" s="73"/>
      <c r="I12" s="73"/>
      <c r="J12" s="73"/>
      <c r="K12" s="614"/>
      <c r="L12" s="614"/>
      <c r="M12" s="614"/>
      <c r="N12" s="614"/>
      <c r="O12" s="614"/>
      <c r="P12" s="614"/>
      <c r="Q12" s="614"/>
      <c r="R12" s="614"/>
      <c r="S12" s="614"/>
      <c r="T12" s="614"/>
      <c r="U12" s="614"/>
      <c r="V12" s="73"/>
      <c r="W12" s="73"/>
      <c r="X12" s="73"/>
    </row>
    <row r="13" spans="1:24" s="81" customFormat="1" ht="15.95" customHeight="1" x14ac:dyDescent="0.3">
      <c r="A13" s="1118" t="s">
        <v>5</v>
      </c>
      <c r="B13" s="1118"/>
      <c r="C13" s="1118"/>
      <c r="D13" s="1118"/>
      <c r="E13" s="1118"/>
      <c r="F13" s="1118"/>
      <c r="G13" s="1118"/>
      <c r="H13" s="1118"/>
      <c r="I13" s="1118"/>
      <c r="J13" s="1118"/>
      <c r="K13" s="1118"/>
      <c r="L13" s="1118"/>
      <c r="M13" s="1118"/>
      <c r="N13" s="1118"/>
      <c r="O13" s="1118"/>
      <c r="P13" s="1118"/>
      <c r="Q13" s="1118"/>
      <c r="R13" s="1118"/>
      <c r="S13" s="1118"/>
      <c r="T13" s="1118"/>
      <c r="U13" s="1118"/>
      <c r="V13" s="1118"/>
      <c r="W13" s="1118"/>
      <c r="X13" s="1118"/>
    </row>
    <row r="14" spans="1:24" s="81" customFormat="1" ht="6" customHeight="1" x14ac:dyDescent="0.25">
      <c r="A14" s="73"/>
      <c r="B14" s="73"/>
      <c r="C14" s="73"/>
      <c r="D14" s="74"/>
      <c r="E14" s="73"/>
      <c r="F14" s="73"/>
      <c r="G14" s="73"/>
      <c r="H14" s="73"/>
      <c r="I14" s="73"/>
      <c r="J14" s="73"/>
      <c r="K14" s="614"/>
      <c r="L14" s="614"/>
      <c r="M14" s="614"/>
      <c r="N14" s="614"/>
      <c r="O14" s="614"/>
      <c r="P14" s="614"/>
      <c r="Q14" s="614"/>
      <c r="R14" s="614"/>
      <c r="S14" s="614"/>
      <c r="T14" s="614"/>
      <c r="U14" s="614"/>
      <c r="V14" s="73"/>
      <c r="W14" s="73"/>
      <c r="X14" s="73"/>
    </row>
    <row r="15" spans="1:24" s="81" customFormat="1" ht="155.25" customHeight="1" x14ac:dyDescent="0.25">
      <c r="A15" s="597" t="s">
        <v>6</v>
      </c>
      <c r="B15" s="1005" t="s">
        <v>7</v>
      </c>
      <c r="C15" s="1005"/>
      <c r="D15" s="1005"/>
      <c r="E15" s="1005"/>
      <c r="F15" s="597"/>
      <c r="G15" s="597"/>
      <c r="H15" s="597"/>
      <c r="I15" s="597"/>
      <c r="J15" s="597"/>
      <c r="K15" s="1096" t="s">
        <v>8</v>
      </c>
      <c r="L15" s="1097"/>
      <c r="M15" s="1090" t="s">
        <v>9</v>
      </c>
      <c r="N15" s="1090"/>
      <c r="O15" s="603" t="s">
        <v>10</v>
      </c>
      <c r="P15" s="603" t="s">
        <v>11</v>
      </c>
      <c r="Q15" s="600" t="s">
        <v>218</v>
      </c>
      <c r="R15" s="1096" t="s">
        <v>12</v>
      </c>
      <c r="S15" s="1103"/>
      <c r="T15" s="1103"/>
      <c r="U15" s="1103"/>
      <c r="V15" s="1103"/>
      <c r="W15" s="1103"/>
      <c r="X15" s="1097"/>
    </row>
    <row r="16" spans="1:24" s="81" customFormat="1" ht="77.25" customHeight="1" x14ac:dyDescent="0.25">
      <c r="A16" s="4">
        <v>1</v>
      </c>
      <c r="B16" s="399" t="s">
        <v>1049</v>
      </c>
      <c r="C16" s="778"/>
      <c r="D16" s="778"/>
      <c r="E16" s="779"/>
      <c r="F16" s="120"/>
      <c r="G16" s="120"/>
      <c r="H16" s="120"/>
      <c r="I16" s="120"/>
      <c r="J16" s="120"/>
      <c r="K16" s="1135" t="s">
        <v>1050</v>
      </c>
      <c r="L16" s="1136"/>
      <c r="M16" s="1135" t="s">
        <v>1051</v>
      </c>
      <c r="N16" s="1136"/>
      <c r="O16" s="201" t="s">
        <v>771</v>
      </c>
      <c r="P16" s="606">
        <v>1</v>
      </c>
      <c r="Q16" s="171">
        <v>0.03</v>
      </c>
      <c r="R16" s="1149" t="s">
        <v>1052</v>
      </c>
      <c r="S16" s="1153"/>
      <c r="T16" s="1153"/>
      <c r="U16" s="1153"/>
      <c r="V16" s="1153"/>
      <c r="W16" s="1153"/>
      <c r="X16" s="1154"/>
    </row>
    <row r="17" spans="1:24" ht="48" customHeight="1" x14ac:dyDescent="0.25">
      <c r="A17" s="4">
        <v>2</v>
      </c>
      <c r="B17" s="810" t="s">
        <v>1053</v>
      </c>
      <c r="C17" s="778"/>
      <c r="D17" s="778"/>
      <c r="E17" s="779"/>
      <c r="F17" s="120"/>
      <c r="G17" s="120"/>
      <c r="H17" s="120"/>
      <c r="I17" s="120"/>
      <c r="J17" s="120"/>
      <c r="K17" s="1135" t="s">
        <v>768</v>
      </c>
      <c r="L17" s="1136"/>
      <c r="M17" s="1135" t="s">
        <v>1054</v>
      </c>
      <c r="N17" s="1136"/>
      <c r="O17" s="387" t="s">
        <v>1055</v>
      </c>
      <c r="P17" s="606">
        <v>1</v>
      </c>
      <c r="Q17" s="171">
        <v>0.02</v>
      </c>
      <c r="R17" s="1149" t="s">
        <v>1056</v>
      </c>
      <c r="S17" s="1153"/>
      <c r="T17" s="1153"/>
      <c r="U17" s="1153"/>
      <c r="V17" s="1153"/>
      <c r="W17" s="1153"/>
      <c r="X17" s="1154"/>
    </row>
    <row r="18" spans="1:24" ht="39.75" customHeight="1" x14ac:dyDescent="0.25">
      <c r="A18" s="4">
        <v>3</v>
      </c>
      <c r="B18" s="996" t="s">
        <v>723</v>
      </c>
      <c r="C18" s="996"/>
      <c r="D18" s="996"/>
      <c r="E18" s="996"/>
      <c r="F18" s="120"/>
      <c r="G18" s="120"/>
      <c r="H18" s="120"/>
      <c r="I18" s="120"/>
      <c r="J18" s="120"/>
      <c r="K18" s="1135"/>
      <c r="L18" s="1136"/>
      <c r="M18" s="1135"/>
      <c r="N18" s="1136"/>
      <c r="O18" s="201"/>
      <c r="P18" s="202"/>
      <c r="Q18" s="171"/>
      <c r="R18" s="1149"/>
      <c r="S18" s="1153"/>
      <c r="T18" s="1153"/>
      <c r="U18" s="1153"/>
      <c r="V18" s="1153"/>
      <c r="W18" s="1153"/>
      <c r="X18" s="1154"/>
    </row>
    <row r="19" spans="1:24" ht="35.25" customHeight="1" x14ac:dyDescent="0.25">
      <c r="A19" s="4">
        <v>4</v>
      </c>
      <c r="B19" s="996" t="s">
        <v>1057</v>
      </c>
      <c r="C19" s="996"/>
      <c r="D19" s="996"/>
      <c r="E19" s="996"/>
      <c r="F19" s="120"/>
      <c r="G19" s="120"/>
      <c r="H19" s="120"/>
      <c r="I19" s="120"/>
      <c r="J19" s="120"/>
      <c r="K19" s="1135"/>
      <c r="L19" s="1136"/>
      <c r="M19" s="1135"/>
      <c r="N19" s="1136"/>
      <c r="O19" s="203"/>
      <c r="P19" s="204"/>
      <c r="Q19" s="172"/>
      <c r="R19" s="1184" t="s">
        <v>1058</v>
      </c>
      <c r="S19" s="1103"/>
      <c r="T19" s="1103"/>
      <c r="U19" s="1103"/>
      <c r="V19" s="1103"/>
      <c r="W19" s="1103"/>
      <c r="X19" s="1097"/>
    </row>
    <row r="20" spans="1:24" ht="44.25" customHeight="1" x14ac:dyDescent="0.25">
      <c r="A20" s="4">
        <v>6</v>
      </c>
      <c r="B20" s="1189" t="s">
        <v>1065</v>
      </c>
      <c r="C20" s="1189"/>
      <c r="D20" s="1189"/>
      <c r="E20" s="1189"/>
      <c r="F20" s="152"/>
      <c r="G20" s="152"/>
      <c r="H20" s="152"/>
      <c r="I20" s="152"/>
      <c r="J20" s="152"/>
      <c r="K20" s="1135" t="s">
        <v>1059</v>
      </c>
      <c r="L20" s="1136"/>
      <c r="M20" s="1135" t="s">
        <v>1054</v>
      </c>
      <c r="N20" s="1136"/>
      <c r="O20" s="387" t="s">
        <v>769</v>
      </c>
      <c r="P20" s="205">
        <v>2</v>
      </c>
      <c r="Q20" s="171">
        <v>0.01</v>
      </c>
      <c r="R20" s="1149" t="s">
        <v>1060</v>
      </c>
      <c r="S20" s="1103"/>
      <c r="T20" s="1103"/>
      <c r="U20" s="1103"/>
      <c r="V20" s="1103"/>
      <c r="W20" s="1103"/>
      <c r="X20" s="1097"/>
    </row>
    <row r="21" spans="1:24" ht="42.75" customHeight="1" x14ac:dyDescent="0.25">
      <c r="A21" s="4">
        <v>7</v>
      </c>
      <c r="B21" s="1189" t="s">
        <v>1066</v>
      </c>
      <c r="C21" s="1189"/>
      <c r="D21" s="1189"/>
      <c r="E21" s="1189"/>
      <c r="F21" s="152"/>
      <c r="G21" s="152"/>
      <c r="H21" s="152"/>
      <c r="I21" s="152"/>
      <c r="J21" s="152"/>
      <c r="K21" s="1135" t="s">
        <v>774</v>
      </c>
      <c r="L21" s="1136"/>
      <c r="M21" s="1135" t="s">
        <v>775</v>
      </c>
      <c r="N21" s="1136"/>
      <c r="O21" s="203" t="s">
        <v>1061</v>
      </c>
      <c r="P21" s="205">
        <v>2</v>
      </c>
      <c r="Q21" s="171">
        <v>0.01</v>
      </c>
      <c r="R21" s="1149" t="s">
        <v>1062</v>
      </c>
      <c r="S21" s="1103"/>
      <c r="T21" s="1103"/>
      <c r="U21" s="1103"/>
      <c r="V21" s="1103"/>
      <c r="W21" s="1103"/>
      <c r="X21" s="1097"/>
    </row>
    <row r="22" spans="1:24" ht="24" customHeight="1" x14ac:dyDescent="0.25">
      <c r="L22" s="1183" t="s">
        <v>1063</v>
      </c>
      <c r="M22" s="1183"/>
      <c r="N22" s="1183"/>
      <c r="O22" s="1183"/>
      <c r="P22" s="1183"/>
      <c r="Q22" s="1183"/>
      <c r="R22" s="1183"/>
      <c r="S22" s="1183"/>
      <c r="T22" s="1183"/>
      <c r="U22" s="1183"/>
      <c r="V22" s="1183"/>
      <c r="W22" s="1183"/>
      <c r="X22" s="1183"/>
    </row>
    <row r="23" spans="1:24" ht="17.25" customHeight="1" x14ac:dyDescent="0.25">
      <c r="L23" s="1101" t="s">
        <v>14</v>
      </c>
      <c r="M23" s="1101"/>
      <c r="N23" s="1101"/>
      <c r="O23" s="1101"/>
      <c r="P23" s="1101"/>
      <c r="Q23" s="1101"/>
      <c r="R23" s="1101"/>
      <c r="S23" s="1101"/>
      <c r="T23" s="1101"/>
      <c r="U23" s="1101"/>
      <c r="V23" s="1101"/>
      <c r="W23" s="1101"/>
      <c r="X23" s="1101"/>
    </row>
    <row r="24" spans="1:24" ht="49.5" customHeight="1" x14ac:dyDescent="0.25"/>
    <row r="25" spans="1:24" ht="36.75" customHeight="1" x14ac:dyDescent="0.25">
      <c r="O25" s="95" t="s">
        <v>1064</v>
      </c>
      <c r="P25" s="611"/>
      <c r="Q25" s="611"/>
      <c r="R25" s="611"/>
      <c r="S25" s="611"/>
      <c r="T25" s="611"/>
      <c r="U25" s="611"/>
    </row>
    <row r="26" spans="1:24" ht="39" customHeight="1" x14ac:dyDescent="0.25"/>
    <row r="27" spans="1:24" ht="32.25" customHeight="1" x14ac:dyDescent="0.25"/>
    <row r="28" spans="1:24" ht="52.5" customHeight="1" x14ac:dyDescent="0.25"/>
    <row r="29" spans="1:24" ht="33" customHeight="1" x14ac:dyDescent="0.25"/>
    <row r="33" ht="21" customHeight="1" x14ac:dyDescent="0.25"/>
    <row r="38" ht="36" customHeight="1" x14ac:dyDescent="0.25"/>
  </sheetData>
  <mergeCells count="43">
    <mergeCell ref="B20:E20"/>
    <mergeCell ref="B21:E21"/>
    <mergeCell ref="K21:L21"/>
    <mergeCell ref="M21:N21"/>
    <mergeCell ref="A1:E1"/>
    <mergeCell ref="A5:A7"/>
    <mergeCell ref="B5:B7"/>
    <mergeCell ref="C5:C7"/>
    <mergeCell ref="A3:X3"/>
    <mergeCell ref="A4:X4"/>
    <mergeCell ref="D5:D7"/>
    <mergeCell ref="E5:V5"/>
    <mergeCell ref="X5:X7"/>
    <mergeCell ref="E6:N6"/>
    <mergeCell ref="O6:U6"/>
    <mergeCell ref="V6:V7"/>
    <mergeCell ref="A11:X11"/>
    <mergeCell ref="W5:W7"/>
    <mergeCell ref="A13:X13"/>
    <mergeCell ref="B15:E15"/>
    <mergeCell ref="K15:L15"/>
    <mergeCell ref="M15:N15"/>
    <mergeCell ref="R15:X15"/>
    <mergeCell ref="K16:L16"/>
    <mergeCell ref="M16:N16"/>
    <mergeCell ref="R16:X16"/>
    <mergeCell ref="K17:L17"/>
    <mergeCell ref="M17:N17"/>
    <mergeCell ref="R17:X17"/>
    <mergeCell ref="B18:E18"/>
    <mergeCell ref="K18:L18"/>
    <mergeCell ref="M18:N18"/>
    <mergeCell ref="B19:E19"/>
    <mergeCell ref="K19:L19"/>
    <mergeCell ref="M19:N19"/>
    <mergeCell ref="R21:X21"/>
    <mergeCell ref="L22:X22"/>
    <mergeCell ref="L23:X23"/>
    <mergeCell ref="R18:X18"/>
    <mergeCell ref="R19:X19"/>
    <mergeCell ref="K20:L20"/>
    <mergeCell ref="M20:N20"/>
    <mergeCell ref="R20:X2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7"/>
  <sheetViews>
    <sheetView topLeftCell="A9" zoomScale="85" zoomScaleNormal="85" workbookViewId="0">
      <selection activeCell="P32" sqref="P32"/>
    </sheetView>
  </sheetViews>
  <sheetFormatPr defaultRowHeight="15" x14ac:dyDescent="0.25"/>
  <cols>
    <col min="1" max="1" width="5.28515625" style="73" customWidth="1"/>
    <col min="2" max="2" width="25.85546875" style="73" customWidth="1"/>
    <col min="3" max="3" width="19" style="73" customWidth="1"/>
    <col min="4" max="4" width="9.42578125" style="74" customWidth="1"/>
    <col min="5" max="10" width="5.85546875" style="73" customWidth="1"/>
    <col min="11" max="21" width="5.85546875" style="656" customWidth="1"/>
    <col min="22" max="23" width="5.85546875" style="73" customWidth="1"/>
    <col min="24" max="24" width="7" style="73" customWidth="1"/>
    <col min="25" max="256" width="9.140625" style="73"/>
    <col min="257" max="257" width="5.28515625" style="73" customWidth="1"/>
    <col min="258" max="258" width="25.85546875" style="73" customWidth="1"/>
    <col min="259" max="259" width="19" style="73" customWidth="1"/>
    <col min="260" max="260" width="9.42578125" style="73" customWidth="1"/>
    <col min="261" max="279" width="5.85546875" style="73" customWidth="1"/>
    <col min="280" max="280" width="7" style="73" customWidth="1"/>
    <col min="281" max="512" width="9.140625" style="73"/>
    <col min="513" max="513" width="5.28515625" style="73" customWidth="1"/>
    <col min="514" max="514" width="25.85546875" style="73" customWidth="1"/>
    <col min="515" max="515" width="19" style="73" customWidth="1"/>
    <col min="516" max="516" width="9.42578125" style="73" customWidth="1"/>
    <col min="517" max="535" width="5.85546875" style="73" customWidth="1"/>
    <col min="536" max="536" width="7" style="73" customWidth="1"/>
    <col min="537" max="768" width="9.140625" style="73"/>
    <col min="769" max="769" width="5.28515625" style="73" customWidth="1"/>
    <col min="770" max="770" width="25.85546875" style="73" customWidth="1"/>
    <col min="771" max="771" width="19" style="73" customWidth="1"/>
    <col min="772" max="772" width="9.42578125" style="73" customWidth="1"/>
    <col min="773" max="791" width="5.85546875" style="73" customWidth="1"/>
    <col min="792" max="792" width="7" style="73" customWidth="1"/>
    <col min="793" max="1024" width="9.140625" style="73"/>
    <col min="1025" max="1025" width="5.28515625" style="73" customWidth="1"/>
    <col min="1026" max="1026" width="25.85546875" style="73" customWidth="1"/>
    <col min="1027" max="1027" width="19" style="73" customWidth="1"/>
    <col min="1028" max="1028" width="9.42578125" style="73" customWidth="1"/>
    <col min="1029" max="1047" width="5.85546875" style="73" customWidth="1"/>
    <col min="1048" max="1048" width="7" style="73" customWidth="1"/>
    <col min="1049" max="1280" width="9.140625" style="73"/>
    <col min="1281" max="1281" width="5.28515625" style="73" customWidth="1"/>
    <col min="1282" max="1282" width="25.85546875" style="73" customWidth="1"/>
    <col min="1283" max="1283" width="19" style="73" customWidth="1"/>
    <col min="1284" max="1284" width="9.42578125" style="73" customWidth="1"/>
    <col min="1285" max="1303" width="5.85546875" style="73" customWidth="1"/>
    <col min="1304" max="1304" width="7" style="73" customWidth="1"/>
    <col min="1305" max="1536" width="9.140625" style="73"/>
    <col min="1537" max="1537" width="5.28515625" style="73" customWidth="1"/>
    <col min="1538" max="1538" width="25.85546875" style="73" customWidth="1"/>
    <col min="1539" max="1539" width="19" style="73" customWidth="1"/>
    <col min="1540" max="1540" width="9.42578125" style="73" customWidth="1"/>
    <col min="1541" max="1559" width="5.85546875" style="73" customWidth="1"/>
    <col min="1560" max="1560" width="7" style="73" customWidth="1"/>
    <col min="1561" max="1792" width="9.140625" style="73"/>
    <col min="1793" max="1793" width="5.28515625" style="73" customWidth="1"/>
    <col min="1794" max="1794" width="25.85546875" style="73" customWidth="1"/>
    <col min="1795" max="1795" width="19" style="73" customWidth="1"/>
    <col min="1796" max="1796" width="9.42578125" style="73" customWidth="1"/>
    <col min="1797" max="1815" width="5.85546875" style="73" customWidth="1"/>
    <col min="1816" max="1816" width="7" style="73" customWidth="1"/>
    <col min="1817" max="2048" width="9.140625" style="73"/>
    <col min="2049" max="2049" width="5.28515625" style="73" customWidth="1"/>
    <col min="2050" max="2050" width="25.85546875" style="73" customWidth="1"/>
    <col min="2051" max="2051" width="19" style="73" customWidth="1"/>
    <col min="2052" max="2052" width="9.42578125" style="73" customWidth="1"/>
    <col min="2053" max="2071" width="5.85546875" style="73" customWidth="1"/>
    <col min="2072" max="2072" width="7" style="73" customWidth="1"/>
    <col min="2073" max="2304" width="9.140625" style="73"/>
    <col min="2305" max="2305" width="5.28515625" style="73" customWidth="1"/>
    <col min="2306" max="2306" width="25.85546875" style="73" customWidth="1"/>
    <col min="2307" max="2307" width="19" style="73" customWidth="1"/>
    <col min="2308" max="2308" width="9.42578125" style="73" customWidth="1"/>
    <col min="2309" max="2327" width="5.85546875" style="73" customWidth="1"/>
    <col min="2328" max="2328" width="7" style="73" customWidth="1"/>
    <col min="2329" max="2560" width="9.140625" style="73"/>
    <col min="2561" max="2561" width="5.28515625" style="73" customWidth="1"/>
    <col min="2562" max="2562" width="25.85546875" style="73" customWidth="1"/>
    <col min="2563" max="2563" width="19" style="73" customWidth="1"/>
    <col min="2564" max="2564" width="9.42578125" style="73" customWidth="1"/>
    <col min="2565" max="2583" width="5.85546875" style="73" customWidth="1"/>
    <col min="2584" max="2584" width="7" style="73" customWidth="1"/>
    <col min="2585" max="2816" width="9.140625" style="73"/>
    <col min="2817" max="2817" width="5.28515625" style="73" customWidth="1"/>
    <col min="2818" max="2818" width="25.85546875" style="73" customWidth="1"/>
    <col min="2819" max="2819" width="19" style="73" customWidth="1"/>
    <col min="2820" max="2820" width="9.42578125" style="73" customWidth="1"/>
    <col min="2821" max="2839" width="5.85546875" style="73" customWidth="1"/>
    <col min="2840" max="2840" width="7" style="73" customWidth="1"/>
    <col min="2841" max="3072" width="9.140625" style="73"/>
    <col min="3073" max="3073" width="5.28515625" style="73" customWidth="1"/>
    <col min="3074" max="3074" width="25.85546875" style="73" customWidth="1"/>
    <col min="3075" max="3075" width="19" style="73" customWidth="1"/>
    <col min="3076" max="3076" width="9.42578125" style="73" customWidth="1"/>
    <col min="3077" max="3095" width="5.85546875" style="73" customWidth="1"/>
    <col min="3096" max="3096" width="7" style="73" customWidth="1"/>
    <col min="3097" max="3328" width="9.140625" style="73"/>
    <col min="3329" max="3329" width="5.28515625" style="73" customWidth="1"/>
    <col min="3330" max="3330" width="25.85546875" style="73" customWidth="1"/>
    <col min="3331" max="3331" width="19" style="73" customWidth="1"/>
    <col min="3332" max="3332" width="9.42578125" style="73" customWidth="1"/>
    <col min="3333" max="3351" width="5.85546875" style="73" customWidth="1"/>
    <col min="3352" max="3352" width="7" style="73" customWidth="1"/>
    <col min="3353" max="3584" width="9.140625" style="73"/>
    <col min="3585" max="3585" width="5.28515625" style="73" customWidth="1"/>
    <col min="3586" max="3586" width="25.85546875" style="73" customWidth="1"/>
    <col min="3587" max="3587" width="19" style="73" customWidth="1"/>
    <col min="3588" max="3588" width="9.42578125" style="73" customWidth="1"/>
    <col min="3589" max="3607" width="5.85546875" style="73" customWidth="1"/>
    <col min="3608" max="3608" width="7" style="73" customWidth="1"/>
    <col min="3609" max="3840" width="9.140625" style="73"/>
    <col min="3841" max="3841" width="5.28515625" style="73" customWidth="1"/>
    <col min="3842" max="3842" width="25.85546875" style="73" customWidth="1"/>
    <col min="3843" max="3843" width="19" style="73" customWidth="1"/>
    <col min="3844" max="3844" width="9.42578125" style="73" customWidth="1"/>
    <col min="3845" max="3863" width="5.85546875" style="73" customWidth="1"/>
    <col min="3864" max="3864" width="7" style="73" customWidth="1"/>
    <col min="3865" max="4096" width="9.140625" style="73"/>
    <col min="4097" max="4097" width="5.28515625" style="73" customWidth="1"/>
    <col min="4098" max="4098" width="25.85546875" style="73" customWidth="1"/>
    <col min="4099" max="4099" width="19" style="73" customWidth="1"/>
    <col min="4100" max="4100" width="9.42578125" style="73" customWidth="1"/>
    <col min="4101" max="4119" width="5.85546875" style="73" customWidth="1"/>
    <col min="4120" max="4120" width="7" style="73" customWidth="1"/>
    <col min="4121" max="4352" width="9.140625" style="73"/>
    <col min="4353" max="4353" width="5.28515625" style="73" customWidth="1"/>
    <col min="4354" max="4354" width="25.85546875" style="73" customWidth="1"/>
    <col min="4355" max="4355" width="19" style="73" customWidth="1"/>
    <col min="4356" max="4356" width="9.42578125" style="73" customWidth="1"/>
    <col min="4357" max="4375" width="5.85546875" style="73" customWidth="1"/>
    <col min="4376" max="4376" width="7" style="73" customWidth="1"/>
    <col min="4377" max="4608" width="9.140625" style="73"/>
    <col min="4609" max="4609" width="5.28515625" style="73" customWidth="1"/>
    <col min="4610" max="4610" width="25.85546875" style="73" customWidth="1"/>
    <col min="4611" max="4611" width="19" style="73" customWidth="1"/>
    <col min="4612" max="4612" width="9.42578125" style="73" customWidth="1"/>
    <col min="4613" max="4631" width="5.85546875" style="73" customWidth="1"/>
    <col min="4632" max="4632" width="7" style="73" customWidth="1"/>
    <col min="4633" max="4864" width="9.140625" style="73"/>
    <col min="4865" max="4865" width="5.28515625" style="73" customWidth="1"/>
    <col min="4866" max="4866" width="25.85546875" style="73" customWidth="1"/>
    <col min="4867" max="4867" width="19" style="73" customWidth="1"/>
    <col min="4868" max="4868" width="9.42578125" style="73" customWidth="1"/>
    <col min="4869" max="4887" width="5.85546875" style="73" customWidth="1"/>
    <col min="4888" max="4888" width="7" style="73" customWidth="1"/>
    <col min="4889" max="5120" width="9.140625" style="73"/>
    <col min="5121" max="5121" width="5.28515625" style="73" customWidth="1"/>
    <col min="5122" max="5122" width="25.85546875" style="73" customWidth="1"/>
    <col min="5123" max="5123" width="19" style="73" customWidth="1"/>
    <col min="5124" max="5124" width="9.42578125" style="73" customWidth="1"/>
    <col min="5125" max="5143" width="5.85546875" style="73" customWidth="1"/>
    <col min="5144" max="5144" width="7" style="73" customWidth="1"/>
    <col min="5145" max="5376" width="9.140625" style="73"/>
    <col min="5377" max="5377" width="5.28515625" style="73" customWidth="1"/>
    <col min="5378" max="5378" width="25.85546875" style="73" customWidth="1"/>
    <col min="5379" max="5379" width="19" style="73" customWidth="1"/>
    <col min="5380" max="5380" width="9.42578125" style="73" customWidth="1"/>
    <col min="5381" max="5399" width="5.85546875" style="73" customWidth="1"/>
    <col min="5400" max="5400" width="7" style="73" customWidth="1"/>
    <col min="5401" max="5632" width="9.140625" style="73"/>
    <col min="5633" max="5633" width="5.28515625" style="73" customWidth="1"/>
    <col min="5634" max="5634" width="25.85546875" style="73" customWidth="1"/>
    <col min="5635" max="5635" width="19" style="73" customWidth="1"/>
    <col min="5636" max="5636" width="9.42578125" style="73" customWidth="1"/>
    <col min="5637" max="5655" width="5.85546875" style="73" customWidth="1"/>
    <col min="5656" max="5656" width="7" style="73" customWidth="1"/>
    <col min="5657" max="5888" width="9.140625" style="73"/>
    <col min="5889" max="5889" width="5.28515625" style="73" customWidth="1"/>
    <col min="5890" max="5890" width="25.85546875" style="73" customWidth="1"/>
    <col min="5891" max="5891" width="19" style="73" customWidth="1"/>
    <col min="5892" max="5892" width="9.42578125" style="73" customWidth="1"/>
    <col min="5893" max="5911" width="5.85546875" style="73" customWidth="1"/>
    <col min="5912" max="5912" width="7" style="73" customWidth="1"/>
    <col min="5913" max="6144" width="9.140625" style="73"/>
    <col min="6145" max="6145" width="5.28515625" style="73" customWidth="1"/>
    <col min="6146" max="6146" width="25.85546875" style="73" customWidth="1"/>
    <col min="6147" max="6147" width="19" style="73" customWidth="1"/>
    <col min="6148" max="6148" width="9.42578125" style="73" customWidth="1"/>
    <col min="6149" max="6167" width="5.85546875" style="73" customWidth="1"/>
    <col min="6168" max="6168" width="7" style="73" customWidth="1"/>
    <col min="6169" max="6400" width="9.140625" style="73"/>
    <col min="6401" max="6401" width="5.28515625" style="73" customWidth="1"/>
    <col min="6402" max="6402" width="25.85546875" style="73" customWidth="1"/>
    <col min="6403" max="6403" width="19" style="73" customWidth="1"/>
    <col min="6404" max="6404" width="9.42578125" style="73" customWidth="1"/>
    <col min="6405" max="6423" width="5.85546875" style="73" customWidth="1"/>
    <col min="6424" max="6424" width="7" style="73" customWidth="1"/>
    <col min="6425" max="6656" width="9.140625" style="73"/>
    <col min="6657" max="6657" width="5.28515625" style="73" customWidth="1"/>
    <col min="6658" max="6658" width="25.85546875" style="73" customWidth="1"/>
    <col min="6659" max="6659" width="19" style="73" customWidth="1"/>
    <col min="6660" max="6660" width="9.42578125" style="73" customWidth="1"/>
    <col min="6661" max="6679" width="5.85546875" style="73" customWidth="1"/>
    <col min="6680" max="6680" width="7" style="73" customWidth="1"/>
    <col min="6681" max="6912" width="9.140625" style="73"/>
    <col min="6913" max="6913" width="5.28515625" style="73" customWidth="1"/>
    <col min="6914" max="6914" width="25.85546875" style="73" customWidth="1"/>
    <col min="6915" max="6915" width="19" style="73" customWidth="1"/>
    <col min="6916" max="6916" width="9.42578125" style="73" customWidth="1"/>
    <col min="6917" max="6935" width="5.85546875" style="73" customWidth="1"/>
    <col min="6936" max="6936" width="7" style="73" customWidth="1"/>
    <col min="6937" max="7168" width="9.140625" style="73"/>
    <col min="7169" max="7169" width="5.28515625" style="73" customWidth="1"/>
    <col min="7170" max="7170" width="25.85546875" style="73" customWidth="1"/>
    <col min="7171" max="7171" width="19" style="73" customWidth="1"/>
    <col min="7172" max="7172" width="9.42578125" style="73" customWidth="1"/>
    <col min="7173" max="7191" width="5.85546875" style="73" customWidth="1"/>
    <col min="7192" max="7192" width="7" style="73" customWidth="1"/>
    <col min="7193" max="7424" width="9.140625" style="73"/>
    <col min="7425" max="7425" width="5.28515625" style="73" customWidth="1"/>
    <col min="7426" max="7426" width="25.85546875" style="73" customWidth="1"/>
    <col min="7427" max="7427" width="19" style="73" customWidth="1"/>
    <col min="7428" max="7428" width="9.42578125" style="73" customWidth="1"/>
    <col min="7429" max="7447" width="5.85546875" style="73" customWidth="1"/>
    <col min="7448" max="7448" width="7" style="73" customWidth="1"/>
    <col min="7449" max="7680" width="9.140625" style="73"/>
    <col min="7681" max="7681" width="5.28515625" style="73" customWidth="1"/>
    <col min="7682" max="7682" width="25.85546875" style="73" customWidth="1"/>
    <col min="7683" max="7683" width="19" style="73" customWidth="1"/>
    <col min="7684" max="7684" width="9.42578125" style="73" customWidth="1"/>
    <col min="7685" max="7703" width="5.85546875" style="73" customWidth="1"/>
    <col min="7704" max="7704" width="7" style="73" customWidth="1"/>
    <col min="7705" max="7936" width="9.140625" style="73"/>
    <col min="7937" max="7937" width="5.28515625" style="73" customWidth="1"/>
    <col min="7938" max="7938" width="25.85546875" style="73" customWidth="1"/>
    <col min="7939" max="7939" width="19" style="73" customWidth="1"/>
    <col min="7940" max="7940" width="9.42578125" style="73" customWidth="1"/>
    <col min="7941" max="7959" width="5.85546875" style="73" customWidth="1"/>
    <col min="7960" max="7960" width="7" style="73" customWidth="1"/>
    <col min="7961" max="8192" width="9.140625" style="73"/>
    <col min="8193" max="8193" width="5.28515625" style="73" customWidth="1"/>
    <col min="8194" max="8194" width="25.85546875" style="73" customWidth="1"/>
    <col min="8195" max="8195" width="19" style="73" customWidth="1"/>
    <col min="8196" max="8196" width="9.42578125" style="73" customWidth="1"/>
    <col min="8197" max="8215" width="5.85546875" style="73" customWidth="1"/>
    <col min="8216" max="8216" width="7" style="73" customWidth="1"/>
    <col min="8217" max="8448" width="9.140625" style="73"/>
    <col min="8449" max="8449" width="5.28515625" style="73" customWidth="1"/>
    <col min="8450" max="8450" width="25.85546875" style="73" customWidth="1"/>
    <col min="8451" max="8451" width="19" style="73" customWidth="1"/>
    <col min="8452" max="8452" width="9.42578125" style="73" customWidth="1"/>
    <col min="8453" max="8471" width="5.85546875" style="73" customWidth="1"/>
    <col min="8472" max="8472" width="7" style="73" customWidth="1"/>
    <col min="8473" max="8704" width="9.140625" style="73"/>
    <col min="8705" max="8705" width="5.28515625" style="73" customWidth="1"/>
    <col min="8706" max="8706" width="25.85546875" style="73" customWidth="1"/>
    <col min="8707" max="8707" width="19" style="73" customWidth="1"/>
    <col min="8708" max="8708" width="9.42578125" style="73" customWidth="1"/>
    <col min="8709" max="8727" width="5.85546875" style="73" customWidth="1"/>
    <col min="8728" max="8728" width="7" style="73" customWidth="1"/>
    <col min="8729" max="8960" width="9.140625" style="73"/>
    <col min="8961" max="8961" width="5.28515625" style="73" customWidth="1"/>
    <col min="8962" max="8962" width="25.85546875" style="73" customWidth="1"/>
    <col min="8963" max="8963" width="19" style="73" customWidth="1"/>
    <col min="8964" max="8964" width="9.42578125" style="73" customWidth="1"/>
    <col min="8965" max="8983" width="5.85546875" style="73" customWidth="1"/>
    <col min="8984" max="8984" width="7" style="73" customWidth="1"/>
    <col min="8985" max="9216" width="9.140625" style="73"/>
    <col min="9217" max="9217" width="5.28515625" style="73" customWidth="1"/>
    <col min="9218" max="9218" width="25.85546875" style="73" customWidth="1"/>
    <col min="9219" max="9219" width="19" style="73" customWidth="1"/>
    <col min="9220" max="9220" width="9.42578125" style="73" customWidth="1"/>
    <col min="9221" max="9239" width="5.85546875" style="73" customWidth="1"/>
    <col min="9240" max="9240" width="7" style="73" customWidth="1"/>
    <col min="9241" max="9472" width="9.140625" style="73"/>
    <col min="9473" max="9473" width="5.28515625" style="73" customWidth="1"/>
    <col min="9474" max="9474" width="25.85546875" style="73" customWidth="1"/>
    <col min="9475" max="9475" width="19" style="73" customWidth="1"/>
    <col min="9476" max="9476" width="9.42578125" style="73" customWidth="1"/>
    <col min="9477" max="9495" width="5.85546875" style="73" customWidth="1"/>
    <col min="9496" max="9496" width="7" style="73" customWidth="1"/>
    <col min="9497" max="9728" width="9.140625" style="73"/>
    <col min="9729" max="9729" width="5.28515625" style="73" customWidth="1"/>
    <col min="9730" max="9730" width="25.85546875" style="73" customWidth="1"/>
    <col min="9731" max="9731" width="19" style="73" customWidth="1"/>
    <col min="9732" max="9732" width="9.42578125" style="73" customWidth="1"/>
    <col min="9733" max="9751" width="5.85546875" style="73" customWidth="1"/>
    <col min="9752" max="9752" width="7" style="73" customWidth="1"/>
    <col min="9753" max="9984" width="9.140625" style="73"/>
    <col min="9985" max="9985" width="5.28515625" style="73" customWidth="1"/>
    <col min="9986" max="9986" width="25.85546875" style="73" customWidth="1"/>
    <col min="9987" max="9987" width="19" style="73" customWidth="1"/>
    <col min="9988" max="9988" width="9.42578125" style="73" customWidth="1"/>
    <col min="9989" max="10007" width="5.85546875" style="73" customWidth="1"/>
    <col min="10008" max="10008" width="7" style="73" customWidth="1"/>
    <col min="10009" max="10240" width="9.140625" style="73"/>
    <col min="10241" max="10241" width="5.28515625" style="73" customWidth="1"/>
    <col min="10242" max="10242" width="25.85546875" style="73" customWidth="1"/>
    <col min="10243" max="10243" width="19" style="73" customWidth="1"/>
    <col min="10244" max="10244" width="9.42578125" style="73" customWidth="1"/>
    <col min="10245" max="10263" width="5.85546875" style="73" customWidth="1"/>
    <col min="10264" max="10264" width="7" style="73" customWidth="1"/>
    <col min="10265" max="10496" width="9.140625" style="73"/>
    <col min="10497" max="10497" width="5.28515625" style="73" customWidth="1"/>
    <col min="10498" max="10498" width="25.85546875" style="73" customWidth="1"/>
    <col min="10499" max="10499" width="19" style="73" customWidth="1"/>
    <col min="10500" max="10500" width="9.42578125" style="73" customWidth="1"/>
    <col min="10501" max="10519" width="5.85546875" style="73" customWidth="1"/>
    <col min="10520" max="10520" width="7" style="73" customWidth="1"/>
    <col min="10521" max="10752" width="9.140625" style="73"/>
    <col min="10753" max="10753" width="5.28515625" style="73" customWidth="1"/>
    <col min="10754" max="10754" width="25.85546875" style="73" customWidth="1"/>
    <col min="10755" max="10755" width="19" style="73" customWidth="1"/>
    <col min="10756" max="10756" width="9.42578125" style="73" customWidth="1"/>
    <col min="10757" max="10775" width="5.85546875" style="73" customWidth="1"/>
    <col min="10776" max="10776" width="7" style="73" customWidth="1"/>
    <col min="10777" max="11008" width="9.140625" style="73"/>
    <col min="11009" max="11009" width="5.28515625" style="73" customWidth="1"/>
    <col min="11010" max="11010" width="25.85546875" style="73" customWidth="1"/>
    <col min="11011" max="11011" width="19" style="73" customWidth="1"/>
    <col min="11012" max="11012" width="9.42578125" style="73" customWidth="1"/>
    <col min="11013" max="11031" width="5.85546875" style="73" customWidth="1"/>
    <col min="11032" max="11032" width="7" style="73" customWidth="1"/>
    <col min="11033" max="11264" width="9.140625" style="73"/>
    <col min="11265" max="11265" width="5.28515625" style="73" customWidth="1"/>
    <col min="11266" max="11266" width="25.85546875" style="73" customWidth="1"/>
    <col min="11267" max="11267" width="19" style="73" customWidth="1"/>
    <col min="11268" max="11268" width="9.42578125" style="73" customWidth="1"/>
    <col min="11269" max="11287" width="5.85546875" style="73" customWidth="1"/>
    <col min="11288" max="11288" width="7" style="73" customWidth="1"/>
    <col min="11289" max="11520" width="9.140625" style="73"/>
    <col min="11521" max="11521" width="5.28515625" style="73" customWidth="1"/>
    <col min="11522" max="11522" width="25.85546875" style="73" customWidth="1"/>
    <col min="11523" max="11523" width="19" style="73" customWidth="1"/>
    <col min="11524" max="11524" width="9.42578125" style="73" customWidth="1"/>
    <col min="11525" max="11543" width="5.85546875" style="73" customWidth="1"/>
    <col min="11544" max="11544" width="7" style="73" customWidth="1"/>
    <col min="11545" max="11776" width="9.140625" style="73"/>
    <col min="11777" max="11777" width="5.28515625" style="73" customWidth="1"/>
    <col min="11778" max="11778" width="25.85546875" style="73" customWidth="1"/>
    <col min="11779" max="11779" width="19" style="73" customWidth="1"/>
    <col min="11780" max="11780" width="9.42578125" style="73" customWidth="1"/>
    <col min="11781" max="11799" width="5.85546875" style="73" customWidth="1"/>
    <col min="11800" max="11800" width="7" style="73" customWidth="1"/>
    <col min="11801" max="12032" width="9.140625" style="73"/>
    <col min="12033" max="12033" width="5.28515625" style="73" customWidth="1"/>
    <col min="12034" max="12034" width="25.85546875" style="73" customWidth="1"/>
    <col min="12035" max="12035" width="19" style="73" customWidth="1"/>
    <col min="12036" max="12036" width="9.42578125" style="73" customWidth="1"/>
    <col min="12037" max="12055" width="5.85546875" style="73" customWidth="1"/>
    <col min="12056" max="12056" width="7" style="73" customWidth="1"/>
    <col min="12057" max="12288" width="9.140625" style="73"/>
    <col min="12289" max="12289" width="5.28515625" style="73" customWidth="1"/>
    <col min="12290" max="12290" width="25.85546875" style="73" customWidth="1"/>
    <col min="12291" max="12291" width="19" style="73" customWidth="1"/>
    <col min="12292" max="12292" width="9.42578125" style="73" customWidth="1"/>
    <col min="12293" max="12311" width="5.85546875" style="73" customWidth="1"/>
    <col min="12312" max="12312" width="7" style="73" customWidth="1"/>
    <col min="12313" max="12544" width="9.140625" style="73"/>
    <col min="12545" max="12545" width="5.28515625" style="73" customWidth="1"/>
    <col min="12546" max="12546" width="25.85546875" style="73" customWidth="1"/>
    <col min="12547" max="12547" width="19" style="73" customWidth="1"/>
    <col min="12548" max="12548" width="9.42578125" style="73" customWidth="1"/>
    <col min="12549" max="12567" width="5.85546875" style="73" customWidth="1"/>
    <col min="12568" max="12568" width="7" style="73" customWidth="1"/>
    <col min="12569" max="12800" width="9.140625" style="73"/>
    <col min="12801" max="12801" width="5.28515625" style="73" customWidth="1"/>
    <col min="12802" max="12802" width="25.85546875" style="73" customWidth="1"/>
    <col min="12803" max="12803" width="19" style="73" customWidth="1"/>
    <col min="12804" max="12804" width="9.42578125" style="73" customWidth="1"/>
    <col min="12805" max="12823" width="5.85546875" style="73" customWidth="1"/>
    <col min="12824" max="12824" width="7" style="73" customWidth="1"/>
    <col min="12825" max="13056" width="9.140625" style="73"/>
    <col min="13057" max="13057" width="5.28515625" style="73" customWidth="1"/>
    <col min="13058" max="13058" width="25.85546875" style="73" customWidth="1"/>
    <col min="13059" max="13059" width="19" style="73" customWidth="1"/>
    <col min="13060" max="13060" width="9.42578125" style="73" customWidth="1"/>
    <col min="13061" max="13079" width="5.85546875" style="73" customWidth="1"/>
    <col min="13080" max="13080" width="7" style="73" customWidth="1"/>
    <col min="13081" max="13312" width="9.140625" style="73"/>
    <col min="13313" max="13313" width="5.28515625" style="73" customWidth="1"/>
    <col min="13314" max="13314" width="25.85546875" style="73" customWidth="1"/>
    <col min="13315" max="13315" width="19" style="73" customWidth="1"/>
    <col min="13316" max="13316" width="9.42578125" style="73" customWidth="1"/>
    <col min="13317" max="13335" width="5.85546875" style="73" customWidth="1"/>
    <col min="13336" max="13336" width="7" style="73" customWidth="1"/>
    <col min="13337" max="13568" width="9.140625" style="73"/>
    <col min="13569" max="13569" width="5.28515625" style="73" customWidth="1"/>
    <col min="13570" max="13570" width="25.85546875" style="73" customWidth="1"/>
    <col min="13571" max="13571" width="19" style="73" customWidth="1"/>
    <col min="13572" max="13572" width="9.42578125" style="73" customWidth="1"/>
    <col min="13573" max="13591" width="5.85546875" style="73" customWidth="1"/>
    <col min="13592" max="13592" width="7" style="73" customWidth="1"/>
    <col min="13593" max="13824" width="9.140625" style="73"/>
    <col min="13825" max="13825" width="5.28515625" style="73" customWidth="1"/>
    <col min="13826" max="13826" width="25.85546875" style="73" customWidth="1"/>
    <col min="13827" max="13827" width="19" style="73" customWidth="1"/>
    <col min="13828" max="13828" width="9.42578125" style="73" customWidth="1"/>
    <col min="13829" max="13847" width="5.85546875" style="73" customWidth="1"/>
    <col min="13848" max="13848" width="7" style="73" customWidth="1"/>
    <col min="13849" max="14080" width="9.140625" style="73"/>
    <col min="14081" max="14081" width="5.28515625" style="73" customWidth="1"/>
    <col min="14082" max="14082" width="25.85546875" style="73" customWidth="1"/>
    <col min="14083" max="14083" width="19" style="73" customWidth="1"/>
    <col min="14084" max="14084" width="9.42578125" style="73" customWidth="1"/>
    <col min="14085" max="14103" width="5.85546875" style="73" customWidth="1"/>
    <col min="14104" max="14104" width="7" style="73" customWidth="1"/>
    <col min="14105" max="14336" width="9.140625" style="73"/>
    <col min="14337" max="14337" width="5.28515625" style="73" customWidth="1"/>
    <col min="14338" max="14338" width="25.85546875" style="73" customWidth="1"/>
    <col min="14339" max="14339" width="19" style="73" customWidth="1"/>
    <col min="14340" max="14340" width="9.42578125" style="73" customWidth="1"/>
    <col min="14341" max="14359" width="5.85546875" style="73" customWidth="1"/>
    <col min="14360" max="14360" width="7" style="73" customWidth="1"/>
    <col min="14361" max="14592" width="9.140625" style="73"/>
    <col min="14593" max="14593" width="5.28515625" style="73" customWidth="1"/>
    <col min="14594" max="14594" width="25.85546875" style="73" customWidth="1"/>
    <col min="14595" max="14595" width="19" style="73" customWidth="1"/>
    <col min="14596" max="14596" width="9.42578125" style="73" customWidth="1"/>
    <col min="14597" max="14615" width="5.85546875" style="73" customWidth="1"/>
    <col min="14616" max="14616" width="7" style="73" customWidth="1"/>
    <col min="14617" max="14848" width="9.140625" style="73"/>
    <col min="14849" max="14849" width="5.28515625" style="73" customWidth="1"/>
    <col min="14850" max="14850" width="25.85546875" style="73" customWidth="1"/>
    <col min="14851" max="14851" width="19" style="73" customWidth="1"/>
    <col min="14852" max="14852" width="9.42578125" style="73" customWidth="1"/>
    <col min="14853" max="14871" width="5.85546875" style="73" customWidth="1"/>
    <col min="14872" max="14872" width="7" style="73" customWidth="1"/>
    <col min="14873" max="15104" width="9.140625" style="73"/>
    <col min="15105" max="15105" width="5.28515625" style="73" customWidth="1"/>
    <col min="15106" max="15106" width="25.85546875" style="73" customWidth="1"/>
    <col min="15107" max="15107" width="19" style="73" customWidth="1"/>
    <col min="15108" max="15108" width="9.42578125" style="73" customWidth="1"/>
    <col min="15109" max="15127" width="5.85546875" style="73" customWidth="1"/>
    <col min="15128" max="15128" width="7" style="73" customWidth="1"/>
    <col min="15129" max="15360" width="9.140625" style="73"/>
    <col min="15361" max="15361" width="5.28515625" style="73" customWidth="1"/>
    <col min="15362" max="15362" width="25.85546875" style="73" customWidth="1"/>
    <col min="15363" max="15363" width="19" style="73" customWidth="1"/>
    <col min="15364" max="15364" width="9.42578125" style="73" customWidth="1"/>
    <col min="15365" max="15383" width="5.85546875" style="73" customWidth="1"/>
    <col min="15384" max="15384" width="7" style="73" customWidth="1"/>
    <col min="15385" max="15616" width="9.140625" style="73"/>
    <col min="15617" max="15617" width="5.28515625" style="73" customWidth="1"/>
    <col min="15618" max="15618" width="25.85546875" style="73" customWidth="1"/>
    <col min="15619" max="15619" width="19" style="73" customWidth="1"/>
    <col min="15620" max="15620" width="9.42578125" style="73" customWidth="1"/>
    <col min="15621" max="15639" width="5.85546875" style="73" customWidth="1"/>
    <col min="15640" max="15640" width="7" style="73" customWidth="1"/>
    <col min="15641" max="15872" width="9.140625" style="73"/>
    <col min="15873" max="15873" width="5.28515625" style="73" customWidth="1"/>
    <col min="15874" max="15874" width="25.85546875" style="73" customWidth="1"/>
    <col min="15875" max="15875" width="19" style="73" customWidth="1"/>
    <col min="15876" max="15876" width="9.42578125" style="73" customWidth="1"/>
    <col min="15877" max="15895" width="5.85546875" style="73" customWidth="1"/>
    <col min="15896" max="15896" width="7" style="73" customWidth="1"/>
    <col min="15897" max="16128" width="9.140625" style="73"/>
    <col min="16129" max="16129" width="5.28515625" style="73" customWidth="1"/>
    <col min="16130" max="16130" width="25.85546875" style="73" customWidth="1"/>
    <col min="16131" max="16131" width="19" style="73" customWidth="1"/>
    <col min="16132" max="16132" width="9.42578125" style="73" customWidth="1"/>
    <col min="16133" max="16151" width="5.85546875" style="73" customWidth="1"/>
    <col min="16152" max="16152" width="7" style="73" customWidth="1"/>
    <col min="16153" max="16384" width="9.140625" style="73"/>
  </cols>
  <sheetData>
    <row r="1" spans="1:24" ht="64.5" customHeight="1" x14ac:dyDescent="0.25">
      <c r="A1" s="1064" t="s">
        <v>539</v>
      </c>
      <c r="B1" s="1064"/>
      <c r="C1" s="1064"/>
      <c r="D1" s="1064"/>
      <c r="E1" s="1064"/>
      <c r="F1" s="70"/>
      <c r="G1" s="70"/>
      <c r="H1" s="70"/>
      <c r="I1" s="70"/>
      <c r="J1" s="70"/>
      <c r="K1" s="70"/>
      <c r="L1" s="71"/>
      <c r="M1" s="71"/>
      <c r="N1" s="71"/>
      <c r="O1" s="71"/>
      <c r="P1" s="71"/>
      <c r="Q1" s="71"/>
      <c r="R1" s="71"/>
      <c r="S1" s="71"/>
      <c r="T1" s="71"/>
      <c r="U1" s="71"/>
      <c r="V1" s="72"/>
      <c r="W1" s="72"/>
      <c r="X1" s="72"/>
    </row>
    <row r="2" spans="1:24" ht="16.5" customHeight="1" x14ac:dyDescent="0.25">
      <c r="A2" s="653"/>
      <c r="B2" s="653"/>
      <c r="C2" s="653"/>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080" t="s">
        <v>0</v>
      </c>
      <c r="B5" s="1080" t="s">
        <v>1</v>
      </c>
      <c r="C5" s="1073" t="s">
        <v>523</v>
      </c>
      <c r="D5" s="1160" t="s">
        <v>524</v>
      </c>
      <c r="E5" s="1218" t="s">
        <v>525</v>
      </c>
      <c r="F5" s="1219"/>
      <c r="G5" s="1219"/>
      <c r="H5" s="1219"/>
      <c r="I5" s="1219"/>
      <c r="J5" s="1219"/>
      <c r="K5" s="1219"/>
      <c r="L5" s="1219"/>
      <c r="M5" s="1219"/>
      <c r="N5" s="1219"/>
      <c r="O5" s="1219"/>
      <c r="P5" s="1219"/>
      <c r="Q5" s="1219"/>
      <c r="R5" s="1219"/>
      <c r="S5" s="1219"/>
      <c r="T5" s="1219"/>
      <c r="U5" s="1219"/>
      <c r="V5" s="1220"/>
      <c r="W5" s="1186" t="s">
        <v>3</v>
      </c>
      <c r="X5" s="1160" t="s">
        <v>4</v>
      </c>
    </row>
    <row r="6" spans="1:24" s="74" customFormat="1" ht="36.75" customHeight="1" x14ac:dyDescent="0.25">
      <c r="A6" s="1081"/>
      <c r="B6" s="1081"/>
      <c r="C6" s="1074"/>
      <c r="D6" s="1161"/>
      <c r="E6" s="1221" t="s">
        <v>605</v>
      </c>
      <c r="F6" s="1221"/>
      <c r="G6" s="1221"/>
      <c r="H6" s="1221"/>
      <c r="I6" s="1221"/>
      <c r="J6" s="1221"/>
      <c r="K6" s="1221"/>
      <c r="L6" s="1221"/>
      <c r="M6" s="1221"/>
      <c r="N6" s="1221"/>
      <c r="O6" s="1218" t="s">
        <v>606</v>
      </c>
      <c r="P6" s="1219"/>
      <c r="Q6" s="1219"/>
      <c r="R6" s="1219"/>
      <c r="S6" s="1219"/>
      <c r="T6" s="1219"/>
      <c r="U6" s="1219"/>
      <c r="V6" s="1200" t="s">
        <v>251</v>
      </c>
      <c r="W6" s="1187"/>
      <c r="X6" s="1161"/>
    </row>
    <row r="7" spans="1:24" s="74" customFormat="1" ht="58.5" customHeight="1" x14ac:dyDescent="0.25">
      <c r="A7" s="1082"/>
      <c r="B7" s="1082"/>
      <c r="C7" s="1075"/>
      <c r="D7" s="1162"/>
      <c r="E7" s="663" t="s">
        <v>154</v>
      </c>
      <c r="F7" s="663" t="s">
        <v>155</v>
      </c>
      <c r="G7" s="663" t="s">
        <v>64</v>
      </c>
      <c r="H7" s="663" t="s">
        <v>65</v>
      </c>
      <c r="I7" s="663" t="s">
        <v>66</v>
      </c>
      <c r="J7" s="663" t="s">
        <v>67</v>
      </c>
      <c r="K7" s="663" t="s">
        <v>68</v>
      </c>
      <c r="L7" s="663" t="s">
        <v>69</v>
      </c>
      <c r="M7" s="663" t="s">
        <v>70</v>
      </c>
      <c r="N7" s="663" t="s">
        <v>71</v>
      </c>
      <c r="O7" s="663" t="s">
        <v>290</v>
      </c>
      <c r="P7" s="663" t="s">
        <v>291</v>
      </c>
      <c r="Q7" s="663" t="s">
        <v>292</v>
      </c>
      <c r="R7" s="663" t="s">
        <v>379</v>
      </c>
      <c r="S7" s="663" t="s">
        <v>380</v>
      </c>
      <c r="T7" s="663" t="s">
        <v>381</v>
      </c>
      <c r="U7" s="663" t="s">
        <v>548</v>
      </c>
      <c r="V7" s="1200"/>
      <c r="W7" s="1188"/>
      <c r="X7" s="1162"/>
    </row>
    <row r="8" spans="1:24" s="81" customFormat="1" ht="30" customHeight="1" x14ac:dyDescent="0.25">
      <c r="A8" s="75" t="s">
        <v>16</v>
      </c>
      <c r="B8" s="90" t="s">
        <v>95</v>
      </c>
      <c r="C8" s="892">
        <v>11100083326</v>
      </c>
      <c r="D8" s="235">
        <v>0.9</v>
      </c>
      <c r="E8" s="388"/>
      <c r="F8" s="164"/>
      <c r="G8" s="164"/>
      <c r="H8" s="164">
        <v>0.02</v>
      </c>
      <c r="I8" s="164"/>
      <c r="J8" s="164"/>
      <c r="K8" s="164"/>
      <c r="L8" s="164">
        <v>0.02</v>
      </c>
      <c r="M8" s="164"/>
      <c r="N8" s="164"/>
      <c r="O8" s="164">
        <v>0.02</v>
      </c>
      <c r="P8" s="164"/>
      <c r="Q8" s="164">
        <v>0.02</v>
      </c>
      <c r="R8" s="164"/>
      <c r="S8" s="164"/>
      <c r="T8" s="164"/>
      <c r="U8" s="164"/>
      <c r="V8" s="165">
        <f>IF(SUM(E8:N8)&gt;5%,5%,SUM(E8:N8))+IF(SUM(O8:U8)&gt;5%,5%,SUM(O8:U8))</f>
        <v>0.08</v>
      </c>
      <c r="W8" s="166">
        <f>D8+V8</f>
        <v>0.98</v>
      </c>
      <c r="X8" s="167">
        <f>IF(95%&lt;=W8,60,IF(AND(90%&lt;=W8,W8&lt;95%),50,IF(AND(80%&lt;=W8,W8&lt;90%),40,IF(AND(75%&lt;=W8,W8&lt;80%),30,IF(AND(70%&lt;=W8,W8&lt;75%),20,IF(W8&lt;70%,0,""))))))</f>
        <v>60</v>
      </c>
    </row>
    <row r="9" spans="1:24" s="81" customFormat="1" ht="30" customHeight="1" x14ac:dyDescent="0.25">
      <c r="A9" s="75" t="s">
        <v>17</v>
      </c>
      <c r="B9" s="91" t="s">
        <v>105</v>
      </c>
      <c r="C9" s="892" t="s">
        <v>607</v>
      </c>
      <c r="D9" s="235">
        <v>0.9</v>
      </c>
      <c r="E9" s="388"/>
      <c r="F9" s="164"/>
      <c r="G9" s="164"/>
      <c r="H9" s="164">
        <v>0.02</v>
      </c>
      <c r="I9" s="164"/>
      <c r="J9" s="164"/>
      <c r="K9" s="164"/>
      <c r="L9" s="164"/>
      <c r="M9" s="164"/>
      <c r="N9" s="164">
        <v>0.01</v>
      </c>
      <c r="O9" s="164"/>
      <c r="P9" s="164">
        <v>0.01</v>
      </c>
      <c r="Q9" s="164">
        <v>0.02</v>
      </c>
      <c r="R9" s="164"/>
      <c r="S9" s="164"/>
      <c r="T9" s="164"/>
      <c r="U9" s="164"/>
      <c r="V9" s="165">
        <f>IF(SUM(E9:N9)&gt;5%,5%,SUM(E9:N9))+IF(SUM(O9:U9)&gt;5%,5%,SUM(O9:U9))</f>
        <v>0.06</v>
      </c>
      <c r="W9" s="166">
        <f>D9+V9</f>
        <v>0.96</v>
      </c>
      <c r="X9" s="167">
        <f>IF(95%&lt;=W9,60,IF(AND(90%&lt;=W9,W9&lt;95%),50,IF(AND(80%&lt;=W9,W9&lt;90%),40,IF(AND(75%&lt;=W9,W9&lt;80%),30,IF(AND(70%&lt;=W9,W9&lt;75%),20,IF(W9&lt;70%,0,""))))))</f>
        <v>60</v>
      </c>
    </row>
    <row r="10" spans="1:24" s="81" customFormat="1" ht="30" customHeight="1" x14ac:dyDescent="0.25">
      <c r="A10" s="75" t="s">
        <v>18</v>
      </c>
      <c r="B10" s="92" t="s">
        <v>265</v>
      </c>
      <c r="C10" s="892">
        <v>40800000327</v>
      </c>
      <c r="D10" s="235">
        <v>0.9</v>
      </c>
      <c r="E10" s="388"/>
      <c r="F10" s="164"/>
      <c r="G10" s="164"/>
      <c r="H10" s="164">
        <v>0.02</v>
      </c>
      <c r="I10" s="164"/>
      <c r="J10" s="164"/>
      <c r="K10" s="164"/>
      <c r="L10" s="164"/>
      <c r="M10" s="164"/>
      <c r="N10" s="164">
        <v>0.01</v>
      </c>
      <c r="O10" s="164"/>
      <c r="P10" s="164">
        <v>0.01</v>
      </c>
      <c r="Q10" s="164">
        <v>0.02</v>
      </c>
      <c r="R10" s="164"/>
      <c r="S10" s="164"/>
      <c r="T10" s="164"/>
      <c r="U10" s="164"/>
      <c r="V10" s="165">
        <f>IF(SUM(E10:N10)&gt;5%,5%,SUM(E10:N10))+IF(SUM(O10:U10)&gt;5%,5%,SUM(O10:U10))</f>
        <v>0.06</v>
      </c>
      <c r="W10" s="166">
        <f>D10+V10</f>
        <v>0.96</v>
      </c>
      <c r="X10" s="167">
        <f>IF(95%&lt;=W10,60,IF(AND(90%&lt;=W10,W10&lt;95%),50,IF(AND(80%&lt;=W10,W10&lt;90%),40,IF(AND(75%&lt;=W10,W10&lt;80%),30,IF(AND(70%&lt;=W10,W10&lt;75%),20,IF(W10&lt;70%,0,""))))))</f>
        <v>60</v>
      </c>
    </row>
    <row r="11" spans="1:24" s="81" customFormat="1" ht="30" customHeight="1" x14ac:dyDescent="0.25">
      <c r="A11" s="75" t="s">
        <v>19</v>
      </c>
      <c r="B11" s="90" t="s">
        <v>97</v>
      </c>
      <c r="C11" s="892" t="s">
        <v>489</v>
      </c>
      <c r="D11" s="235">
        <v>0.9</v>
      </c>
      <c r="E11" s="388"/>
      <c r="F11" s="164"/>
      <c r="G11" s="164"/>
      <c r="H11" s="164"/>
      <c r="I11" s="164"/>
      <c r="J11" s="164"/>
      <c r="K11" s="164"/>
      <c r="L11" s="164"/>
      <c r="M11" s="164"/>
      <c r="N11" s="164"/>
      <c r="O11" s="164"/>
      <c r="P11" s="164"/>
      <c r="Q11" s="164">
        <v>0.02</v>
      </c>
      <c r="R11" s="164">
        <v>0.02</v>
      </c>
      <c r="S11" s="164"/>
      <c r="T11" s="164"/>
      <c r="U11" s="164"/>
      <c r="V11" s="165">
        <f>IF(SUM(E11:N11)&gt;5%,5%,SUM(E11:N11))+IF(SUM(O11:U11)&gt;5%,5%,SUM(O11:U11))</f>
        <v>0.04</v>
      </c>
      <c r="W11" s="166">
        <f>D11+V11</f>
        <v>0.94000000000000006</v>
      </c>
      <c r="X11" s="167">
        <f>IF(95%&lt;=W11,60,IF(AND(90%&lt;=W11,W11&lt;95%),50,IF(AND(80%&lt;=W11,W11&lt;90%),40,IF(AND(75%&lt;=W11,W11&lt;80%),30,IF(AND(70%&lt;=W11,W11&lt;75%),20,IF(W11&lt;70%,0,""))))))</f>
        <v>50</v>
      </c>
    </row>
    <row r="12" spans="1:24" s="81" customFormat="1" ht="30" customHeight="1" x14ac:dyDescent="0.25">
      <c r="A12" s="75" t="s">
        <v>20</v>
      </c>
      <c r="B12" s="93" t="s">
        <v>98</v>
      </c>
      <c r="C12" s="892" t="s">
        <v>490</v>
      </c>
      <c r="D12" s="235">
        <v>0.9</v>
      </c>
      <c r="E12" s="164"/>
      <c r="F12" s="164"/>
      <c r="G12" s="164"/>
      <c r="H12" s="164"/>
      <c r="I12" s="164"/>
      <c r="J12" s="164"/>
      <c r="K12" s="164"/>
      <c r="L12" s="164"/>
      <c r="M12" s="164"/>
      <c r="N12" s="164"/>
      <c r="O12" s="164"/>
      <c r="P12" s="164"/>
      <c r="Q12" s="164">
        <v>0.02</v>
      </c>
      <c r="R12" s="164">
        <v>0.02</v>
      </c>
      <c r="S12" s="164"/>
      <c r="T12" s="164"/>
      <c r="U12" s="164"/>
      <c r="V12" s="165">
        <f>IF(SUM(E12:N12)&gt;5%,5%,SUM(E12:N12))+IF(SUM(O12:U12)&gt;5%,5%,SUM(O12:U12))</f>
        <v>0.04</v>
      </c>
      <c r="W12" s="166">
        <f>D12+V12</f>
        <v>0.94000000000000006</v>
      </c>
      <c r="X12" s="167">
        <f>IF(95%&lt;=W12,60,IF(AND(90%&lt;=W12,W12&lt;95%),50,IF(AND(80%&lt;=W12,W12&lt;90%),40,IF(AND(75%&lt;=W12,W12&lt;80%),30,IF(AND(70%&lt;=W12,W12&lt;75%),20,IF(W12&lt;70%,0,""))))))</f>
        <v>50</v>
      </c>
    </row>
    <row r="13" spans="1:24" ht="39.75" customHeight="1" x14ac:dyDescent="0.25">
      <c r="A13" s="1079" t="s">
        <v>530</v>
      </c>
      <c r="B13" s="1079"/>
      <c r="C13" s="1079"/>
      <c r="D13" s="1079"/>
      <c r="E13" s="1079"/>
      <c r="F13" s="1079"/>
      <c r="G13" s="1079"/>
      <c r="H13" s="1079"/>
      <c r="I13" s="1079"/>
      <c r="J13" s="1079"/>
      <c r="K13" s="1079"/>
      <c r="L13" s="1079"/>
      <c r="M13" s="1079"/>
      <c r="N13" s="1079"/>
      <c r="O13" s="1079"/>
      <c r="P13" s="1079"/>
      <c r="Q13" s="1079"/>
      <c r="R13" s="1079"/>
      <c r="S13" s="1079"/>
      <c r="T13" s="1079"/>
      <c r="U13" s="1079"/>
      <c r="V13" s="1079"/>
      <c r="W13" s="1079"/>
      <c r="X13" s="1079"/>
    </row>
    <row r="15" spans="1:24" ht="18.75" x14ac:dyDescent="0.3">
      <c r="A15" s="1118" t="s">
        <v>5</v>
      </c>
      <c r="B15" s="1118"/>
      <c r="C15" s="1118"/>
      <c r="D15" s="1118"/>
      <c r="E15" s="1118"/>
      <c r="F15" s="1118"/>
      <c r="G15" s="1118"/>
      <c r="H15" s="1118"/>
      <c r="I15" s="1118"/>
      <c r="J15" s="1118"/>
      <c r="K15" s="1118"/>
      <c r="L15" s="1118"/>
      <c r="M15" s="1118"/>
      <c r="N15" s="1118"/>
      <c r="O15" s="1118"/>
      <c r="P15" s="1118"/>
      <c r="Q15" s="1118"/>
      <c r="R15" s="1118"/>
      <c r="S15" s="1118"/>
      <c r="T15" s="1118"/>
      <c r="U15" s="1118"/>
      <c r="V15" s="1118"/>
      <c r="W15" s="1118"/>
      <c r="X15" s="1118"/>
    </row>
    <row r="17" spans="1:24" ht="112.5" customHeight="1" x14ac:dyDescent="0.25">
      <c r="A17" s="639" t="s">
        <v>6</v>
      </c>
      <c r="B17" s="1005" t="s">
        <v>7</v>
      </c>
      <c r="C17" s="1005"/>
      <c r="D17" s="1005"/>
      <c r="E17" s="1005"/>
      <c r="F17" s="639"/>
      <c r="G17" s="639"/>
      <c r="H17" s="639"/>
      <c r="I17" s="639"/>
      <c r="J17" s="639"/>
      <c r="K17" s="1096" t="s">
        <v>8</v>
      </c>
      <c r="L17" s="1097"/>
      <c r="M17" s="1090" t="s">
        <v>9</v>
      </c>
      <c r="N17" s="1090"/>
      <c r="O17" s="648" t="s">
        <v>10</v>
      </c>
      <c r="P17" s="648" t="s">
        <v>11</v>
      </c>
      <c r="Q17" s="645" t="s">
        <v>218</v>
      </c>
      <c r="R17" s="1096" t="s">
        <v>12</v>
      </c>
      <c r="S17" s="1103"/>
      <c r="T17" s="1103"/>
      <c r="U17" s="1103"/>
      <c r="V17" s="1103"/>
      <c r="W17" s="1103"/>
      <c r="X17" s="1097"/>
    </row>
    <row r="18" spans="1:24" s="311" customFormat="1" ht="44.25" customHeight="1" x14ac:dyDescent="0.25">
      <c r="A18" s="314">
        <v>1</v>
      </c>
      <c r="B18" s="1222" t="s">
        <v>1354</v>
      </c>
      <c r="C18" s="1223"/>
      <c r="D18" s="1223"/>
      <c r="E18" s="1224"/>
      <c r="F18" s="665"/>
      <c r="G18" s="665"/>
      <c r="H18" s="665"/>
      <c r="I18" s="665"/>
      <c r="J18" s="665"/>
      <c r="K18" s="1207" t="s">
        <v>1355</v>
      </c>
      <c r="L18" s="1208"/>
      <c r="M18" s="1207"/>
      <c r="N18" s="1208"/>
      <c r="O18" s="893">
        <v>3</v>
      </c>
      <c r="P18" s="664"/>
      <c r="Q18" s="244">
        <v>0.02</v>
      </c>
      <c r="R18" s="1225" t="s">
        <v>1356</v>
      </c>
      <c r="S18" s="1226"/>
      <c r="T18" s="1226"/>
      <c r="U18" s="1226"/>
      <c r="V18" s="1226"/>
      <c r="W18" s="1226"/>
      <c r="X18" s="1227"/>
    </row>
    <row r="19" spans="1:24" s="239" customFormat="1" ht="51.75" hidden="1" customHeight="1" x14ac:dyDescent="0.25">
      <c r="A19" s="360">
        <v>3</v>
      </c>
      <c r="B19" s="1214" t="s">
        <v>564</v>
      </c>
      <c r="C19" s="1214"/>
      <c r="D19" s="1214"/>
      <c r="E19" s="1214"/>
      <c r="F19" s="236"/>
      <c r="G19" s="236"/>
      <c r="H19" s="236"/>
      <c r="I19" s="236"/>
      <c r="J19" s="236"/>
      <c r="K19" s="1207"/>
      <c r="L19" s="1208"/>
      <c r="M19" s="1207"/>
      <c r="N19" s="1208"/>
      <c r="O19" s="237"/>
      <c r="P19" s="660"/>
      <c r="Q19" s="240">
        <v>0.02</v>
      </c>
      <c r="R19" s="660"/>
      <c r="S19" s="661"/>
      <c r="T19" s="661"/>
      <c r="U19" s="661"/>
      <c r="V19" s="661"/>
      <c r="W19" s="661"/>
      <c r="X19" s="662"/>
    </row>
    <row r="20" spans="1:24" s="239" customFormat="1" ht="36.75" hidden="1" customHeight="1" x14ac:dyDescent="0.25">
      <c r="A20" s="360">
        <v>4</v>
      </c>
      <c r="B20" s="1217" t="s">
        <v>565</v>
      </c>
      <c r="C20" s="1217"/>
      <c r="D20" s="1214"/>
      <c r="E20" s="1214"/>
      <c r="F20" s="236"/>
      <c r="G20" s="236"/>
      <c r="H20" s="236"/>
      <c r="I20" s="236"/>
      <c r="J20" s="236"/>
      <c r="K20" s="1207"/>
      <c r="L20" s="1208"/>
      <c r="M20" s="1207"/>
      <c r="N20" s="1208"/>
      <c r="O20" s="237"/>
      <c r="P20" s="660"/>
      <c r="Q20" s="660"/>
      <c r="R20" s="660"/>
      <c r="S20" s="661"/>
      <c r="T20" s="661"/>
      <c r="U20" s="661"/>
      <c r="V20" s="661"/>
      <c r="W20" s="661"/>
      <c r="X20" s="662"/>
    </row>
    <row r="21" spans="1:24" s="239" customFormat="1" ht="36.75" hidden="1" customHeight="1" x14ac:dyDescent="0.25">
      <c r="A21" s="360">
        <v>5</v>
      </c>
      <c r="B21" s="1098" t="s">
        <v>566</v>
      </c>
      <c r="C21" s="1091"/>
      <c r="D21" s="1091"/>
      <c r="E21" s="1092"/>
      <c r="F21" s="236"/>
      <c r="G21" s="236"/>
      <c r="H21" s="236"/>
      <c r="I21" s="236"/>
      <c r="J21" s="236"/>
      <c r="K21" s="658"/>
      <c r="L21" s="659"/>
      <c r="M21" s="658"/>
      <c r="N21" s="659"/>
      <c r="O21" s="237"/>
      <c r="P21" s="660"/>
      <c r="Q21" s="240">
        <v>0.01</v>
      </c>
      <c r="R21" s="660"/>
      <c r="S21" s="661"/>
      <c r="T21" s="661"/>
      <c r="U21" s="661"/>
      <c r="V21" s="661"/>
      <c r="W21" s="661"/>
      <c r="X21" s="662"/>
    </row>
    <row r="22" spans="1:24" s="239" customFormat="1" ht="36.75" hidden="1" customHeight="1" x14ac:dyDescent="0.25">
      <c r="A22" s="360">
        <v>6</v>
      </c>
      <c r="B22" s="1098" t="s">
        <v>567</v>
      </c>
      <c r="C22" s="1091"/>
      <c r="D22" s="1091"/>
      <c r="E22" s="1092"/>
      <c r="F22" s="236"/>
      <c r="G22" s="236"/>
      <c r="H22" s="236"/>
      <c r="I22" s="236"/>
      <c r="J22" s="236"/>
      <c r="K22" s="658"/>
      <c r="L22" s="659"/>
      <c r="M22" s="658"/>
      <c r="N22" s="659"/>
      <c r="O22" s="237"/>
      <c r="P22" s="660"/>
      <c r="Q22" s="660" t="s">
        <v>568</v>
      </c>
      <c r="R22" s="660"/>
      <c r="S22" s="661"/>
      <c r="T22" s="661"/>
      <c r="U22" s="661"/>
      <c r="V22" s="661"/>
      <c r="W22" s="661"/>
      <c r="X22" s="662"/>
    </row>
    <row r="23" spans="1:24" s="239" customFormat="1" ht="36.75" hidden="1" customHeight="1" x14ac:dyDescent="0.25">
      <c r="A23" s="360">
        <v>7</v>
      </c>
      <c r="B23" s="1098" t="s">
        <v>569</v>
      </c>
      <c r="C23" s="1091"/>
      <c r="D23" s="1091"/>
      <c r="E23" s="1092"/>
      <c r="F23" s="236"/>
      <c r="G23" s="236"/>
      <c r="H23" s="236"/>
      <c r="I23" s="236"/>
      <c r="J23" s="236"/>
      <c r="K23" s="658"/>
      <c r="L23" s="659"/>
      <c r="M23" s="658"/>
      <c r="N23" s="659"/>
      <c r="O23" s="237"/>
      <c r="P23" s="660"/>
      <c r="Q23" s="241">
        <v>2.5000000000000001E-2</v>
      </c>
      <c r="R23" s="660"/>
      <c r="S23" s="661"/>
      <c r="T23" s="661"/>
      <c r="U23" s="661"/>
      <c r="V23" s="661"/>
      <c r="W23" s="661"/>
      <c r="X23" s="662"/>
    </row>
    <row r="24" spans="1:24" s="239" customFormat="1" ht="36.75" hidden="1" customHeight="1" x14ac:dyDescent="0.25">
      <c r="A24" s="360">
        <v>8</v>
      </c>
      <c r="B24" s="1098" t="s">
        <v>570</v>
      </c>
      <c r="C24" s="1091"/>
      <c r="D24" s="1091"/>
      <c r="E24" s="1092"/>
      <c r="F24" s="236"/>
      <c r="G24" s="236"/>
      <c r="H24" s="236"/>
      <c r="I24" s="236"/>
      <c r="J24" s="236"/>
      <c r="K24" s="658"/>
      <c r="L24" s="659"/>
      <c r="M24" s="658"/>
      <c r="N24" s="659"/>
      <c r="O24" s="237"/>
      <c r="P24" s="660"/>
      <c r="Q24" s="241">
        <v>3.5000000000000003E-2</v>
      </c>
      <c r="R24" s="660"/>
      <c r="S24" s="661"/>
      <c r="T24" s="661"/>
      <c r="U24" s="661"/>
      <c r="V24" s="661"/>
      <c r="W24" s="661"/>
      <c r="X24" s="662"/>
    </row>
    <row r="25" spans="1:24" s="239" customFormat="1" ht="36.75" hidden="1" customHeight="1" x14ac:dyDescent="0.25">
      <c r="A25" s="360">
        <v>9</v>
      </c>
      <c r="B25" s="1098" t="s">
        <v>571</v>
      </c>
      <c r="C25" s="1091"/>
      <c r="D25" s="1091"/>
      <c r="E25" s="1092"/>
      <c r="F25" s="236"/>
      <c r="G25" s="236"/>
      <c r="H25" s="236"/>
      <c r="I25" s="236"/>
      <c r="J25" s="236"/>
      <c r="K25" s="658"/>
      <c r="L25" s="659"/>
      <c r="M25" s="658"/>
      <c r="N25" s="659"/>
      <c r="O25" s="237"/>
      <c r="P25" s="660"/>
      <c r="Q25" s="238">
        <v>0.05</v>
      </c>
      <c r="R25" s="660"/>
      <c r="S25" s="661"/>
      <c r="T25" s="661"/>
      <c r="U25" s="661"/>
      <c r="V25" s="661"/>
      <c r="W25" s="661"/>
      <c r="X25" s="662"/>
    </row>
    <row r="26" spans="1:24" s="239" customFormat="1" ht="74.25" hidden="1" customHeight="1" x14ac:dyDescent="0.25">
      <c r="A26" s="360">
        <v>10</v>
      </c>
      <c r="B26" s="1214" t="s">
        <v>572</v>
      </c>
      <c r="C26" s="1214"/>
      <c r="D26" s="1214"/>
      <c r="E26" s="1214"/>
      <c r="F26" s="236"/>
      <c r="G26" s="236"/>
      <c r="H26" s="236"/>
      <c r="I26" s="236"/>
      <c r="J26" s="236"/>
      <c r="K26" s="1207"/>
      <c r="L26" s="1208"/>
      <c r="M26" s="1207"/>
      <c r="N26" s="1208"/>
      <c r="O26" s="242"/>
      <c r="P26" s="243"/>
      <c r="Q26" s="244">
        <v>0.02</v>
      </c>
      <c r="R26" s="1201"/>
      <c r="S26" s="1202"/>
      <c r="T26" s="1202"/>
      <c r="U26" s="1202"/>
      <c r="V26" s="1202"/>
      <c r="W26" s="1202"/>
      <c r="X26" s="1203"/>
    </row>
    <row r="27" spans="1:24" s="239" customFormat="1" ht="44.25" hidden="1" customHeight="1" x14ac:dyDescent="0.25">
      <c r="A27" s="360">
        <v>11</v>
      </c>
      <c r="B27" s="1214" t="s">
        <v>573</v>
      </c>
      <c r="C27" s="1214"/>
      <c r="D27" s="1214"/>
      <c r="E27" s="1214"/>
      <c r="F27" s="236"/>
      <c r="G27" s="236"/>
      <c r="H27" s="236"/>
      <c r="I27" s="236"/>
      <c r="J27" s="236"/>
      <c r="K27" s="1207"/>
      <c r="L27" s="1208"/>
      <c r="M27" s="1207"/>
      <c r="N27" s="1208"/>
      <c r="O27" s="242"/>
      <c r="P27" s="243"/>
      <c r="Q27" s="240">
        <v>0.02</v>
      </c>
      <c r="R27" s="1201"/>
      <c r="S27" s="1202"/>
      <c r="T27" s="1202"/>
      <c r="U27" s="1202"/>
      <c r="V27" s="1202"/>
      <c r="W27" s="1202"/>
      <c r="X27" s="1203"/>
    </row>
    <row r="28" spans="1:24" s="239" customFormat="1" ht="50.25" customHeight="1" x14ac:dyDescent="0.25">
      <c r="A28" s="360">
        <v>2</v>
      </c>
      <c r="B28" s="1098" t="s">
        <v>1357</v>
      </c>
      <c r="C28" s="1091"/>
      <c r="D28" s="1091"/>
      <c r="E28" s="1092"/>
      <c r="F28" s="236"/>
      <c r="G28" s="236"/>
      <c r="H28" s="236"/>
      <c r="I28" s="236"/>
      <c r="J28" s="236"/>
      <c r="K28" s="1207" t="s">
        <v>1355</v>
      </c>
      <c r="L28" s="1208"/>
      <c r="M28" s="1207" t="s">
        <v>1358</v>
      </c>
      <c r="N28" s="1208"/>
      <c r="O28" s="242">
        <v>2</v>
      </c>
      <c r="P28" s="243"/>
      <c r="Q28" s="240">
        <v>0.02</v>
      </c>
      <c r="R28" s="1201" t="s">
        <v>779</v>
      </c>
      <c r="S28" s="1202"/>
      <c r="T28" s="1202"/>
      <c r="U28" s="1202"/>
      <c r="V28" s="1202"/>
      <c r="W28" s="1202"/>
      <c r="X28" s="1203"/>
    </row>
    <row r="29" spans="1:24" s="239" customFormat="1" ht="62.25" hidden="1" customHeight="1" x14ac:dyDescent="0.25">
      <c r="A29" s="360">
        <v>13</v>
      </c>
      <c r="B29" s="1217" t="s">
        <v>575</v>
      </c>
      <c r="C29" s="1217"/>
      <c r="D29" s="1214"/>
      <c r="E29" s="1214"/>
      <c r="F29" s="236"/>
      <c r="G29" s="236"/>
      <c r="H29" s="236"/>
      <c r="I29" s="236"/>
      <c r="J29" s="236"/>
      <c r="K29" s="1207"/>
      <c r="L29" s="1208"/>
      <c r="M29" s="1207"/>
      <c r="N29" s="1208"/>
      <c r="O29" s="242"/>
      <c r="P29" s="243"/>
      <c r="Q29" s="240">
        <v>0.02</v>
      </c>
      <c r="R29" s="1201"/>
      <c r="S29" s="1202"/>
      <c r="T29" s="1202"/>
      <c r="U29" s="1202"/>
      <c r="V29" s="1202"/>
      <c r="W29" s="1202"/>
      <c r="X29" s="1203"/>
    </row>
    <row r="30" spans="1:24" s="239" customFormat="1" ht="48.2" hidden="1" customHeight="1" x14ac:dyDescent="0.25">
      <c r="A30" s="360">
        <v>14</v>
      </c>
      <c r="B30" s="1214" t="s">
        <v>576</v>
      </c>
      <c r="C30" s="1214"/>
      <c r="D30" s="1214"/>
      <c r="E30" s="1214"/>
      <c r="F30" s="236"/>
      <c r="G30" s="236"/>
      <c r="H30" s="236"/>
      <c r="I30" s="236"/>
      <c r="J30" s="236"/>
      <c r="K30" s="1207"/>
      <c r="L30" s="1208"/>
      <c r="M30" s="1207"/>
      <c r="N30" s="1208"/>
      <c r="O30" s="242"/>
      <c r="P30" s="243"/>
      <c r="Q30" s="240">
        <v>0.02</v>
      </c>
      <c r="R30" s="1201"/>
      <c r="S30" s="1202"/>
      <c r="T30" s="1202"/>
      <c r="U30" s="1202"/>
      <c r="V30" s="1202"/>
      <c r="W30" s="1202"/>
      <c r="X30" s="1203"/>
    </row>
    <row r="31" spans="1:24" s="239" customFormat="1" ht="44.25" hidden="1" customHeight="1" x14ac:dyDescent="0.25">
      <c r="A31" s="360">
        <v>15</v>
      </c>
      <c r="B31" s="1214" t="s">
        <v>577</v>
      </c>
      <c r="C31" s="1214"/>
      <c r="D31" s="1214"/>
      <c r="E31" s="1214"/>
      <c r="F31" s="236"/>
      <c r="G31" s="236"/>
      <c r="H31" s="236"/>
      <c r="I31" s="236"/>
      <c r="J31" s="236"/>
      <c r="K31" s="1207"/>
      <c r="L31" s="1208"/>
      <c r="M31" s="1207"/>
      <c r="N31" s="1208"/>
      <c r="O31" s="242"/>
      <c r="P31" s="243"/>
      <c r="Q31" s="240">
        <v>0.02</v>
      </c>
      <c r="R31" s="1211"/>
      <c r="S31" s="1212"/>
      <c r="T31" s="1212"/>
      <c r="U31" s="1212"/>
      <c r="V31" s="1212"/>
      <c r="W31" s="1212"/>
      <c r="X31" s="1213"/>
    </row>
    <row r="32" spans="1:24" s="239" customFormat="1" ht="37.5" customHeight="1" x14ac:dyDescent="0.25">
      <c r="A32" s="360">
        <v>3</v>
      </c>
      <c r="B32" s="1204" t="s">
        <v>1359</v>
      </c>
      <c r="C32" s="1205"/>
      <c r="D32" s="1205"/>
      <c r="E32" s="1206"/>
      <c r="F32" s="236"/>
      <c r="G32" s="236"/>
      <c r="H32" s="236"/>
      <c r="I32" s="236"/>
      <c r="J32" s="236"/>
      <c r="K32" s="1207" t="s">
        <v>1360</v>
      </c>
      <c r="L32" s="1208"/>
      <c r="M32" s="1207" t="s">
        <v>1360</v>
      </c>
      <c r="N32" s="1208"/>
      <c r="O32" s="242">
        <v>2</v>
      </c>
      <c r="P32" s="243"/>
      <c r="Q32" s="245">
        <v>0.01</v>
      </c>
      <c r="R32" s="1201" t="s">
        <v>1361</v>
      </c>
      <c r="S32" s="1202"/>
      <c r="T32" s="1202"/>
      <c r="U32" s="1202"/>
      <c r="V32" s="1202"/>
      <c r="W32" s="1202"/>
      <c r="X32" s="1203"/>
    </row>
    <row r="33" spans="1:24" s="239" customFormat="1" ht="37.5" customHeight="1" x14ac:dyDescent="0.25">
      <c r="A33" s="360">
        <v>4</v>
      </c>
      <c r="B33" s="1122" t="s">
        <v>1362</v>
      </c>
      <c r="C33" s="1123"/>
      <c r="D33" s="1123"/>
      <c r="E33" s="1124"/>
      <c r="F33" s="236"/>
      <c r="G33" s="236"/>
      <c r="H33" s="236"/>
      <c r="I33" s="236"/>
      <c r="J33" s="236"/>
      <c r="K33" s="1207" t="s">
        <v>1355</v>
      </c>
      <c r="L33" s="1208"/>
      <c r="M33" s="1207" t="s">
        <v>1360</v>
      </c>
      <c r="N33" s="1208"/>
      <c r="O33" s="242">
        <v>1</v>
      </c>
      <c r="P33" s="243"/>
      <c r="Q33" s="245">
        <v>0.02</v>
      </c>
      <c r="R33" s="1201" t="s">
        <v>779</v>
      </c>
      <c r="S33" s="1202"/>
      <c r="T33" s="1202"/>
      <c r="U33" s="1202"/>
      <c r="V33" s="1202"/>
      <c r="W33" s="1202"/>
      <c r="X33" s="1203"/>
    </row>
    <row r="34" spans="1:24" s="239" customFormat="1" ht="37.5" customHeight="1" x14ac:dyDescent="0.25">
      <c r="A34" s="360">
        <v>5</v>
      </c>
      <c r="B34" s="1122" t="s">
        <v>1363</v>
      </c>
      <c r="C34" s="1123"/>
      <c r="D34" s="1123"/>
      <c r="E34" s="1124"/>
      <c r="F34" s="236"/>
      <c r="G34" s="236"/>
      <c r="H34" s="236"/>
      <c r="I34" s="236"/>
      <c r="J34" s="236"/>
      <c r="K34" s="1207" t="s">
        <v>1360</v>
      </c>
      <c r="L34" s="1208"/>
      <c r="M34" s="1207" t="s">
        <v>1360</v>
      </c>
      <c r="N34" s="1208"/>
      <c r="O34" s="242">
        <v>2</v>
      </c>
      <c r="P34" s="243"/>
      <c r="Q34" s="245">
        <v>0.01</v>
      </c>
      <c r="R34" s="1201" t="s">
        <v>1361</v>
      </c>
      <c r="S34" s="1202"/>
      <c r="T34" s="1202"/>
      <c r="U34" s="1202"/>
      <c r="V34" s="1202"/>
      <c r="W34" s="1202"/>
      <c r="X34" s="1203"/>
    </row>
    <row r="35" spans="1:24" s="239" customFormat="1" ht="43.5" customHeight="1" x14ac:dyDescent="0.25">
      <c r="A35" s="360">
        <v>6</v>
      </c>
      <c r="B35" s="1122" t="s">
        <v>1364</v>
      </c>
      <c r="C35" s="1123"/>
      <c r="D35" s="1123"/>
      <c r="E35" s="1124"/>
      <c r="F35" s="236"/>
      <c r="G35" s="236"/>
      <c r="H35" s="236"/>
      <c r="I35" s="236"/>
      <c r="J35" s="236"/>
      <c r="K35" s="1207" t="s">
        <v>1355</v>
      </c>
      <c r="L35" s="1208"/>
      <c r="M35" s="1207"/>
      <c r="N35" s="1208"/>
      <c r="O35" s="242">
        <v>5</v>
      </c>
      <c r="P35" s="243"/>
      <c r="Q35" s="245">
        <v>0.02</v>
      </c>
      <c r="R35" s="1201" t="s">
        <v>780</v>
      </c>
      <c r="S35" s="1202"/>
      <c r="T35" s="1202"/>
      <c r="U35" s="1202"/>
      <c r="V35" s="1202"/>
      <c r="W35" s="1202"/>
      <c r="X35" s="1203"/>
    </row>
    <row r="36" spans="1:24" s="239" customFormat="1" ht="57" customHeight="1" x14ac:dyDescent="0.25">
      <c r="A36" s="360">
        <v>6</v>
      </c>
      <c r="B36" s="1122" t="s">
        <v>1365</v>
      </c>
      <c r="C36" s="1123"/>
      <c r="D36" s="1123"/>
      <c r="E36" s="1124"/>
      <c r="F36" s="236"/>
      <c r="G36" s="236"/>
      <c r="H36" s="236"/>
      <c r="I36" s="236"/>
      <c r="J36" s="236"/>
      <c r="K36" s="1207" t="s">
        <v>1360</v>
      </c>
      <c r="L36" s="1208"/>
      <c r="M36" s="1207" t="s">
        <v>1360</v>
      </c>
      <c r="N36" s="1208"/>
      <c r="O36" s="242">
        <v>2</v>
      </c>
      <c r="P36" s="243"/>
      <c r="Q36" s="245">
        <v>0.02</v>
      </c>
      <c r="R36" s="1201" t="s">
        <v>1366</v>
      </c>
      <c r="S36" s="1202"/>
      <c r="T36" s="1202"/>
      <c r="U36" s="1202"/>
      <c r="V36" s="1202"/>
      <c r="W36" s="1202"/>
      <c r="X36" s="1203"/>
    </row>
    <row r="37" spans="1:24" s="239" customFormat="1" ht="57" hidden="1" customHeight="1" x14ac:dyDescent="0.25">
      <c r="A37" s="360">
        <v>21</v>
      </c>
      <c r="B37" s="1209" t="s">
        <v>781</v>
      </c>
      <c r="C37" s="1210"/>
      <c r="D37" s="1210"/>
      <c r="E37" s="1210"/>
      <c r="F37" s="236"/>
      <c r="G37" s="236"/>
      <c r="H37" s="236"/>
      <c r="I37" s="236"/>
      <c r="J37" s="236"/>
      <c r="K37" s="1215"/>
      <c r="L37" s="1216"/>
      <c r="M37" s="1215"/>
      <c r="N37" s="1216"/>
      <c r="O37" s="242"/>
      <c r="P37" s="243"/>
      <c r="Q37" s="245"/>
      <c r="R37" s="1211"/>
      <c r="S37" s="1212"/>
      <c r="T37" s="1212"/>
      <c r="U37" s="1212"/>
      <c r="V37" s="1212"/>
      <c r="W37" s="1212"/>
      <c r="X37" s="1213"/>
    </row>
    <row r="38" spans="1:24" ht="36" hidden="1" customHeight="1" x14ac:dyDescent="0.25">
      <c r="A38" s="4">
        <v>22</v>
      </c>
      <c r="B38" s="1229" t="s">
        <v>615</v>
      </c>
      <c r="C38" s="1229"/>
      <c r="D38" s="1189"/>
      <c r="E38" s="1189"/>
      <c r="F38" s="152"/>
      <c r="G38" s="152"/>
      <c r="H38" s="152"/>
      <c r="I38" s="152"/>
      <c r="J38" s="152"/>
      <c r="K38" s="1135"/>
      <c r="L38" s="1136"/>
      <c r="M38" s="1135"/>
      <c r="N38" s="1136"/>
      <c r="O38" s="83"/>
      <c r="P38" s="84"/>
      <c r="Q38" s="650"/>
      <c r="R38" s="1096"/>
      <c r="S38" s="1103"/>
      <c r="T38" s="1103"/>
      <c r="U38" s="1103"/>
      <c r="V38" s="1103"/>
      <c r="W38" s="1103"/>
      <c r="X38" s="1097"/>
    </row>
    <row r="39" spans="1:24" ht="16.5" x14ac:dyDescent="0.25">
      <c r="A39" s="21"/>
      <c r="B39" s="22"/>
      <c r="C39" s="22"/>
      <c r="D39" s="22"/>
      <c r="E39" s="22"/>
      <c r="F39" s="22"/>
      <c r="G39" s="22"/>
      <c r="H39" s="22"/>
      <c r="I39" s="22"/>
      <c r="J39" s="22"/>
      <c r="K39" s="86"/>
      <c r="L39" s="87"/>
      <c r="M39" s="87"/>
      <c r="N39" s="87"/>
      <c r="O39" s="87"/>
      <c r="P39" s="87"/>
      <c r="Q39" s="87"/>
      <c r="R39" s="87"/>
      <c r="S39" s="87"/>
      <c r="T39" s="87"/>
      <c r="U39" s="87"/>
      <c r="V39" s="88"/>
      <c r="W39" s="88"/>
      <c r="X39" s="88"/>
    </row>
    <row r="40" spans="1:24" ht="15.75" x14ac:dyDescent="0.25">
      <c r="L40" s="1102" t="s">
        <v>1367</v>
      </c>
      <c r="M40" s="1102"/>
      <c r="N40" s="1102"/>
      <c r="O40" s="1102"/>
      <c r="P40" s="1102"/>
      <c r="Q40" s="1102"/>
      <c r="R40" s="1102"/>
      <c r="S40" s="1102"/>
      <c r="T40" s="1102"/>
      <c r="U40" s="1102"/>
      <c r="V40" s="1102"/>
      <c r="W40" s="1102"/>
      <c r="X40" s="1102"/>
    </row>
    <row r="41" spans="1:24" ht="15.75" x14ac:dyDescent="0.25">
      <c r="L41" s="1101" t="s">
        <v>14</v>
      </c>
      <c r="M41" s="1101"/>
      <c r="N41" s="1101"/>
      <c r="O41" s="1101"/>
      <c r="P41" s="1101"/>
      <c r="Q41" s="1101"/>
      <c r="R41" s="1101"/>
      <c r="S41" s="1101"/>
      <c r="T41" s="1101"/>
      <c r="U41" s="1101"/>
      <c r="V41" s="1101"/>
      <c r="W41" s="1101"/>
      <c r="X41" s="1101"/>
    </row>
    <row r="47" spans="1:24" ht="18.75" x14ac:dyDescent="0.25">
      <c r="P47" s="1228" t="s">
        <v>95</v>
      </c>
      <c r="Q47" s="1228"/>
      <c r="R47" s="1228"/>
      <c r="S47" s="1228"/>
      <c r="T47" s="1228"/>
    </row>
  </sheetData>
  <mergeCells count="89">
    <mergeCell ref="P47:T47"/>
    <mergeCell ref="B38:E38"/>
    <mergeCell ref="K38:L38"/>
    <mergeCell ref="M38:N38"/>
    <mergeCell ref="R38:X38"/>
    <mergeCell ref="L41:X41"/>
    <mergeCell ref="B26:E26"/>
    <mergeCell ref="B27:E27"/>
    <mergeCell ref="K27:L27"/>
    <mergeCell ref="M27:N27"/>
    <mergeCell ref="R27:X27"/>
    <mergeCell ref="K26:L26"/>
    <mergeCell ref="M26:N26"/>
    <mergeCell ref="R26:X26"/>
    <mergeCell ref="B20:E20"/>
    <mergeCell ref="K20:L20"/>
    <mergeCell ref="M20:N20"/>
    <mergeCell ref="B24:E24"/>
    <mergeCell ref="B25:E25"/>
    <mergeCell ref="B21:E21"/>
    <mergeCell ref="B22:E22"/>
    <mergeCell ref="B23:E23"/>
    <mergeCell ref="B18:E18"/>
    <mergeCell ref="K18:L18"/>
    <mergeCell ref="M18:N18"/>
    <mergeCell ref="R18:X18"/>
    <mergeCell ref="B19:E19"/>
    <mergeCell ref="K19:L19"/>
    <mergeCell ref="M19:N19"/>
    <mergeCell ref="A1:E1"/>
    <mergeCell ref="A5:A7"/>
    <mergeCell ref="B5:B7"/>
    <mergeCell ref="C5:C7"/>
    <mergeCell ref="W5:W7"/>
    <mergeCell ref="A3:X3"/>
    <mergeCell ref="A4:X4"/>
    <mergeCell ref="D5:D7"/>
    <mergeCell ref="E5:V5"/>
    <mergeCell ref="X5:X7"/>
    <mergeCell ref="E6:N6"/>
    <mergeCell ref="O6:U6"/>
    <mergeCell ref="V6:V7"/>
    <mergeCell ref="A13:X13"/>
    <mergeCell ref="A15:X15"/>
    <mergeCell ref="B17:E17"/>
    <mergeCell ref="K17:L17"/>
    <mergeCell ref="M17:N17"/>
    <mergeCell ref="R17:X17"/>
    <mergeCell ref="M37:N37"/>
    <mergeCell ref="B28:E28"/>
    <mergeCell ref="K28:L28"/>
    <mergeCell ref="M28:N28"/>
    <mergeCell ref="R28:X28"/>
    <mergeCell ref="B29:E29"/>
    <mergeCell ref="K29:L29"/>
    <mergeCell ref="M29:N29"/>
    <mergeCell ref="R29:X29"/>
    <mergeCell ref="M36:N36"/>
    <mergeCell ref="R37:X37"/>
    <mergeCell ref="B30:E30"/>
    <mergeCell ref="K30:L30"/>
    <mergeCell ref="M30:N30"/>
    <mergeCell ref="R30:X30"/>
    <mergeCell ref="B31:E31"/>
    <mergeCell ref="K31:L31"/>
    <mergeCell ref="M31:N31"/>
    <mergeCell ref="R31:X31"/>
    <mergeCell ref="R32:X32"/>
    <mergeCell ref="B33:E33"/>
    <mergeCell ref="K33:L33"/>
    <mergeCell ref="M33:N33"/>
    <mergeCell ref="R33:X33"/>
    <mergeCell ref="K37:L37"/>
    <mergeCell ref="R36:X36"/>
    <mergeCell ref="B32:E32"/>
    <mergeCell ref="K32:L32"/>
    <mergeCell ref="M32:N32"/>
    <mergeCell ref="L40:X40"/>
    <mergeCell ref="B34:E34"/>
    <mergeCell ref="B35:E35"/>
    <mergeCell ref="B36:E36"/>
    <mergeCell ref="B37:E37"/>
    <mergeCell ref="K34:L34"/>
    <mergeCell ref="M34:N34"/>
    <mergeCell ref="R34:X34"/>
    <mergeCell ref="K35:L35"/>
    <mergeCell ref="M35:N35"/>
    <mergeCell ref="R35:X35"/>
    <mergeCell ref="K36:L36"/>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4"/>
  <sheetViews>
    <sheetView topLeftCell="A7" zoomScale="110" zoomScaleNormal="110" workbookViewId="0">
      <selection activeCell="B19" sqref="B19:E19"/>
    </sheetView>
  </sheetViews>
  <sheetFormatPr defaultRowHeight="15" x14ac:dyDescent="0.25"/>
  <cols>
    <col min="1" max="1" width="5.28515625" style="73" customWidth="1"/>
    <col min="2" max="2" width="19" style="73" customWidth="1"/>
    <col min="3" max="3" width="13.5703125" style="73" customWidth="1"/>
    <col min="4" max="4" width="9.42578125" style="74" customWidth="1"/>
    <col min="5" max="5" width="6.7109375" style="73" customWidth="1"/>
    <col min="6" max="9" width="6.7109375" style="73" hidden="1" customWidth="1"/>
    <col min="10" max="10" width="6.7109375" style="73" customWidth="1"/>
    <col min="11" max="17" width="6.7109375" style="614" customWidth="1"/>
    <col min="18" max="21" width="6.7109375" style="614" hidden="1" customWidth="1"/>
    <col min="22" max="22" width="8" style="73" customWidth="1"/>
    <col min="23" max="23" width="9.140625" style="73" customWidth="1"/>
    <col min="24" max="24" width="7.5703125" style="73" customWidth="1"/>
    <col min="25" max="256" width="9.140625" style="73"/>
    <col min="257" max="257" width="5.28515625" style="73" customWidth="1"/>
    <col min="258" max="258" width="19" style="73" customWidth="1"/>
    <col min="259" max="259" width="13.5703125" style="73" customWidth="1"/>
    <col min="260" max="260" width="9.42578125" style="73" customWidth="1"/>
    <col min="261" max="261" width="6.7109375" style="73" customWidth="1"/>
    <col min="262" max="265" width="0" style="73" hidden="1" customWidth="1"/>
    <col min="266" max="273" width="6.7109375" style="73" customWidth="1"/>
    <col min="274" max="277" width="0" style="73" hidden="1"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19" style="73" customWidth="1"/>
    <col min="515" max="515" width="13.5703125" style="73" customWidth="1"/>
    <col min="516" max="516" width="9.42578125" style="73" customWidth="1"/>
    <col min="517" max="517" width="6.7109375" style="73" customWidth="1"/>
    <col min="518" max="521" width="0" style="73" hidden="1" customWidth="1"/>
    <col min="522" max="529" width="6.7109375" style="73" customWidth="1"/>
    <col min="530" max="533" width="0" style="73" hidden="1"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19" style="73" customWidth="1"/>
    <col min="771" max="771" width="13.5703125" style="73" customWidth="1"/>
    <col min="772" max="772" width="9.42578125" style="73" customWidth="1"/>
    <col min="773" max="773" width="6.7109375" style="73" customWidth="1"/>
    <col min="774" max="777" width="0" style="73" hidden="1" customWidth="1"/>
    <col min="778" max="785" width="6.7109375" style="73" customWidth="1"/>
    <col min="786" max="789" width="0" style="73" hidden="1"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19" style="73" customWidth="1"/>
    <col min="1027" max="1027" width="13.5703125" style="73" customWidth="1"/>
    <col min="1028" max="1028" width="9.42578125" style="73" customWidth="1"/>
    <col min="1029" max="1029" width="6.7109375" style="73" customWidth="1"/>
    <col min="1030" max="1033" width="0" style="73" hidden="1" customWidth="1"/>
    <col min="1034" max="1041" width="6.7109375" style="73" customWidth="1"/>
    <col min="1042" max="1045" width="0" style="73" hidden="1"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19" style="73" customWidth="1"/>
    <col min="1283" max="1283" width="13.5703125" style="73" customWidth="1"/>
    <col min="1284" max="1284" width="9.42578125" style="73" customWidth="1"/>
    <col min="1285" max="1285" width="6.7109375" style="73" customWidth="1"/>
    <col min="1286" max="1289" width="0" style="73" hidden="1" customWidth="1"/>
    <col min="1290" max="1297" width="6.7109375" style="73" customWidth="1"/>
    <col min="1298" max="1301" width="0" style="73" hidden="1"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19" style="73" customWidth="1"/>
    <col min="1539" max="1539" width="13.5703125" style="73" customWidth="1"/>
    <col min="1540" max="1540" width="9.42578125" style="73" customWidth="1"/>
    <col min="1541" max="1541" width="6.7109375" style="73" customWidth="1"/>
    <col min="1542" max="1545" width="0" style="73" hidden="1" customWidth="1"/>
    <col min="1546" max="1553" width="6.7109375" style="73" customWidth="1"/>
    <col min="1554" max="1557" width="0" style="73" hidden="1"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19" style="73" customWidth="1"/>
    <col min="1795" max="1795" width="13.5703125" style="73" customWidth="1"/>
    <col min="1796" max="1796" width="9.42578125" style="73" customWidth="1"/>
    <col min="1797" max="1797" width="6.7109375" style="73" customWidth="1"/>
    <col min="1798" max="1801" width="0" style="73" hidden="1" customWidth="1"/>
    <col min="1802" max="1809" width="6.7109375" style="73" customWidth="1"/>
    <col min="1810" max="1813" width="0" style="73" hidden="1"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19" style="73" customWidth="1"/>
    <col min="2051" max="2051" width="13.5703125" style="73" customWidth="1"/>
    <col min="2052" max="2052" width="9.42578125" style="73" customWidth="1"/>
    <col min="2053" max="2053" width="6.7109375" style="73" customWidth="1"/>
    <col min="2054" max="2057" width="0" style="73" hidden="1" customWidth="1"/>
    <col min="2058" max="2065" width="6.7109375" style="73" customWidth="1"/>
    <col min="2066" max="2069" width="0" style="73" hidden="1"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19" style="73" customWidth="1"/>
    <col min="2307" max="2307" width="13.5703125" style="73" customWidth="1"/>
    <col min="2308" max="2308" width="9.42578125" style="73" customWidth="1"/>
    <col min="2309" max="2309" width="6.7109375" style="73" customWidth="1"/>
    <col min="2310" max="2313" width="0" style="73" hidden="1" customWidth="1"/>
    <col min="2314" max="2321" width="6.7109375" style="73" customWidth="1"/>
    <col min="2322" max="2325" width="0" style="73" hidden="1"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19" style="73" customWidth="1"/>
    <col min="2563" max="2563" width="13.5703125" style="73" customWidth="1"/>
    <col min="2564" max="2564" width="9.42578125" style="73" customWidth="1"/>
    <col min="2565" max="2565" width="6.7109375" style="73" customWidth="1"/>
    <col min="2566" max="2569" width="0" style="73" hidden="1" customWidth="1"/>
    <col min="2570" max="2577" width="6.7109375" style="73" customWidth="1"/>
    <col min="2578" max="2581" width="0" style="73" hidden="1"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19" style="73" customWidth="1"/>
    <col min="2819" max="2819" width="13.5703125" style="73" customWidth="1"/>
    <col min="2820" max="2820" width="9.42578125" style="73" customWidth="1"/>
    <col min="2821" max="2821" width="6.7109375" style="73" customWidth="1"/>
    <col min="2822" max="2825" width="0" style="73" hidden="1" customWidth="1"/>
    <col min="2826" max="2833" width="6.7109375" style="73" customWidth="1"/>
    <col min="2834" max="2837" width="0" style="73" hidden="1"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19" style="73" customWidth="1"/>
    <col min="3075" max="3075" width="13.5703125" style="73" customWidth="1"/>
    <col min="3076" max="3076" width="9.42578125" style="73" customWidth="1"/>
    <col min="3077" max="3077" width="6.7109375" style="73" customWidth="1"/>
    <col min="3078" max="3081" width="0" style="73" hidden="1" customWidth="1"/>
    <col min="3082" max="3089" width="6.7109375" style="73" customWidth="1"/>
    <col min="3090" max="3093" width="0" style="73" hidden="1"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19" style="73" customWidth="1"/>
    <col min="3331" max="3331" width="13.5703125" style="73" customWidth="1"/>
    <col min="3332" max="3332" width="9.42578125" style="73" customWidth="1"/>
    <col min="3333" max="3333" width="6.7109375" style="73" customWidth="1"/>
    <col min="3334" max="3337" width="0" style="73" hidden="1" customWidth="1"/>
    <col min="3338" max="3345" width="6.7109375" style="73" customWidth="1"/>
    <col min="3346" max="3349" width="0" style="73" hidden="1"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19" style="73" customWidth="1"/>
    <col min="3587" max="3587" width="13.5703125" style="73" customWidth="1"/>
    <col min="3588" max="3588" width="9.42578125" style="73" customWidth="1"/>
    <col min="3589" max="3589" width="6.7109375" style="73" customWidth="1"/>
    <col min="3590" max="3593" width="0" style="73" hidden="1" customWidth="1"/>
    <col min="3594" max="3601" width="6.7109375" style="73" customWidth="1"/>
    <col min="3602" max="3605" width="0" style="73" hidden="1"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19" style="73" customWidth="1"/>
    <col min="3843" max="3843" width="13.5703125" style="73" customWidth="1"/>
    <col min="3844" max="3844" width="9.42578125" style="73" customWidth="1"/>
    <col min="3845" max="3845" width="6.7109375" style="73" customWidth="1"/>
    <col min="3846" max="3849" width="0" style="73" hidden="1" customWidth="1"/>
    <col min="3850" max="3857" width="6.7109375" style="73" customWidth="1"/>
    <col min="3858" max="3861" width="0" style="73" hidden="1"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19" style="73" customWidth="1"/>
    <col min="4099" max="4099" width="13.5703125" style="73" customWidth="1"/>
    <col min="4100" max="4100" width="9.42578125" style="73" customWidth="1"/>
    <col min="4101" max="4101" width="6.7109375" style="73" customWidth="1"/>
    <col min="4102" max="4105" width="0" style="73" hidden="1" customWidth="1"/>
    <col min="4106" max="4113" width="6.7109375" style="73" customWidth="1"/>
    <col min="4114" max="4117" width="0" style="73" hidden="1"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19" style="73" customWidth="1"/>
    <col min="4355" max="4355" width="13.5703125" style="73" customWidth="1"/>
    <col min="4356" max="4356" width="9.42578125" style="73" customWidth="1"/>
    <col min="4357" max="4357" width="6.7109375" style="73" customWidth="1"/>
    <col min="4358" max="4361" width="0" style="73" hidden="1" customWidth="1"/>
    <col min="4362" max="4369" width="6.7109375" style="73" customWidth="1"/>
    <col min="4370" max="4373" width="0" style="73" hidden="1"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19" style="73" customWidth="1"/>
    <col min="4611" max="4611" width="13.5703125" style="73" customWidth="1"/>
    <col min="4612" max="4612" width="9.42578125" style="73" customWidth="1"/>
    <col min="4613" max="4613" width="6.7109375" style="73" customWidth="1"/>
    <col min="4614" max="4617" width="0" style="73" hidden="1" customWidth="1"/>
    <col min="4618" max="4625" width="6.7109375" style="73" customWidth="1"/>
    <col min="4626" max="4629" width="0" style="73" hidden="1"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19" style="73" customWidth="1"/>
    <col min="4867" max="4867" width="13.5703125" style="73" customWidth="1"/>
    <col min="4868" max="4868" width="9.42578125" style="73" customWidth="1"/>
    <col min="4869" max="4869" width="6.7109375" style="73" customWidth="1"/>
    <col min="4870" max="4873" width="0" style="73" hidden="1" customWidth="1"/>
    <col min="4874" max="4881" width="6.7109375" style="73" customWidth="1"/>
    <col min="4882" max="4885" width="0" style="73" hidden="1"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19" style="73" customWidth="1"/>
    <col min="5123" max="5123" width="13.5703125" style="73" customWidth="1"/>
    <col min="5124" max="5124" width="9.42578125" style="73" customWidth="1"/>
    <col min="5125" max="5125" width="6.7109375" style="73" customWidth="1"/>
    <col min="5126" max="5129" width="0" style="73" hidden="1" customWidth="1"/>
    <col min="5130" max="5137" width="6.7109375" style="73" customWidth="1"/>
    <col min="5138" max="5141" width="0" style="73" hidden="1"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19" style="73" customWidth="1"/>
    <col min="5379" max="5379" width="13.5703125" style="73" customWidth="1"/>
    <col min="5380" max="5380" width="9.42578125" style="73" customWidth="1"/>
    <col min="5381" max="5381" width="6.7109375" style="73" customWidth="1"/>
    <col min="5382" max="5385" width="0" style="73" hidden="1" customWidth="1"/>
    <col min="5386" max="5393" width="6.7109375" style="73" customWidth="1"/>
    <col min="5394" max="5397" width="0" style="73" hidden="1"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19" style="73" customWidth="1"/>
    <col min="5635" max="5635" width="13.5703125" style="73" customWidth="1"/>
    <col min="5636" max="5636" width="9.42578125" style="73" customWidth="1"/>
    <col min="5637" max="5637" width="6.7109375" style="73" customWidth="1"/>
    <col min="5638" max="5641" width="0" style="73" hidden="1" customWidth="1"/>
    <col min="5642" max="5649" width="6.7109375" style="73" customWidth="1"/>
    <col min="5650" max="5653" width="0" style="73" hidden="1"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19" style="73" customWidth="1"/>
    <col min="5891" max="5891" width="13.5703125" style="73" customWidth="1"/>
    <col min="5892" max="5892" width="9.42578125" style="73" customWidth="1"/>
    <col min="5893" max="5893" width="6.7109375" style="73" customWidth="1"/>
    <col min="5894" max="5897" width="0" style="73" hidden="1" customWidth="1"/>
    <col min="5898" max="5905" width="6.7109375" style="73" customWidth="1"/>
    <col min="5906" max="5909" width="0" style="73" hidden="1"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19" style="73" customWidth="1"/>
    <col min="6147" max="6147" width="13.5703125" style="73" customWidth="1"/>
    <col min="6148" max="6148" width="9.42578125" style="73" customWidth="1"/>
    <col min="6149" max="6149" width="6.7109375" style="73" customWidth="1"/>
    <col min="6150" max="6153" width="0" style="73" hidden="1" customWidth="1"/>
    <col min="6154" max="6161" width="6.7109375" style="73" customWidth="1"/>
    <col min="6162" max="6165" width="0" style="73" hidden="1"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19" style="73" customWidth="1"/>
    <col min="6403" max="6403" width="13.5703125" style="73" customWidth="1"/>
    <col min="6404" max="6404" width="9.42578125" style="73" customWidth="1"/>
    <col min="6405" max="6405" width="6.7109375" style="73" customWidth="1"/>
    <col min="6406" max="6409" width="0" style="73" hidden="1" customWidth="1"/>
    <col min="6410" max="6417" width="6.7109375" style="73" customWidth="1"/>
    <col min="6418" max="6421" width="0" style="73" hidden="1"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19" style="73" customWidth="1"/>
    <col min="6659" max="6659" width="13.5703125" style="73" customWidth="1"/>
    <col min="6660" max="6660" width="9.42578125" style="73" customWidth="1"/>
    <col min="6661" max="6661" width="6.7109375" style="73" customWidth="1"/>
    <col min="6662" max="6665" width="0" style="73" hidden="1" customWidth="1"/>
    <col min="6666" max="6673" width="6.7109375" style="73" customWidth="1"/>
    <col min="6674" max="6677" width="0" style="73" hidden="1"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19" style="73" customWidth="1"/>
    <col min="6915" max="6915" width="13.5703125" style="73" customWidth="1"/>
    <col min="6916" max="6916" width="9.42578125" style="73" customWidth="1"/>
    <col min="6917" max="6917" width="6.7109375" style="73" customWidth="1"/>
    <col min="6918" max="6921" width="0" style="73" hidden="1" customWidth="1"/>
    <col min="6922" max="6929" width="6.7109375" style="73" customWidth="1"/>
    <col min="6930" max="6933" width="0" style="73" hidden="1"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19" style="73" customWidth="1"/>
    <col min="7171" max="7171" width="13.5703125" style="73" customWidth="1"/>
    <col min="7172" max="7172" width="9.42578125" style="73" customWidth="1"/>
    <col min="7173" max="7173" width="6.7109375" style="73" customWidth="1"/>
    <col min="7174" max="7177" width="0" style="73" hidden="1" customWidth="1"/>
    <col min="7178" max="7185" width="6.7109375" style="73" customWidth="1"/>
    <col min="7186" max="7189" width="0" style="73" hidden="1"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19" style="73" customWidth="1"/>
    <col min="7427" max="7427" width="13.5703125" style="73" customWidth="1"/>
    <col min="7428" max="7428" width="9.42578125" style="73" customWidth="1"/>
    <col min="7429" max="7429" width="6.7109375" style="73" customWidth="1"/>
    <col min="7430" max="7433" width="0" style="73" hidden="1" customWidth="1"/>
    <col min="7434" max="7441" width="6.7109375" style="73" customWidth="1"/>
    <col min="7442" max="7445" width="0" style="73" hidden="1"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19" style="73" customWidth="1"/>
    <col min="7683" max="7683" width="13.5703125" style="73" customWidth="1"/>
    <col min="7684" max="7684" width="9.42578125" style="73" customWidth="1"/>
    <col min="7685" max="7685" width="6.7109375" style="73" customWidth="1"/>
    <col min="7686" max="7689" width="0" style="73" hidden="1" customWidth="1"/>
    <col min="7690" max="7697" width="6.7109375" style="73" customWidth="1"/>
    <col min="7698" max="7701" width="0" style="73" hidden="1"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19" style="73" customWidth="1"/>
    <col min="7939" max="7939" width="13.5703125" style="73" customWidth="1"/>
    <col min="7940" max="7940" width="9.42578125" style="73" customWidth="1"/>
    <col min="7941" max="7941" width="6.7109375" style="73" customWidth="1"/>
    <col min="7942" max="7945" width="0" style="73" hidden="1" customWidth="1"/>
    <col min="7946" max="7953" width="6.7109375" style="73" customWidth="1"/>
    <col min="7954" max="7957" width="0" style="73" hidden="1"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19" style="73" customWidth="1"/>
    <col min="8195" max="8195" width="13.5703125" style="73" customWidth="1"/>
    <col min="8196" max="8196" width="9.42578125" style="73" customWidth="1"/>
    <col min="8197" max="8197" width="6.7109375" style="73" customWidth="1"/>
    <col min="8198" max="8201" width="0" style="73" hidden="1" customWidth="1"/>
    <col min="8202" max="8209" width="6.7109375" style="73" customWidth="1"/>
    <col min="8210" max="8213" width="0" style="73" hidden="1"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19" style="73" customWidth="1"/>
    <col min="8451" max="8451" width="13.5703125" style="73" customWidth="1"/>
    <col min="8452" max="8452" width="9.42578125" style="73" customWidth="1"/>
    <col min="8453" max="8453" width="6.7109375" style="73" customWidth="1"/>
    <col min="8454" max="8457" width="0" style="73" hidden="1" customWidth="1"/>
    <col min="8458" max="8465" width="6.7109375" style="73" customWidth="1"/>
    <col min="8466" max="8469" width="0" style="73" hidden="1"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19" style="73" customWidth="1"/>
    <col min="8707" max="8707" width="13.5703125" style="73" customWidth="1"/>
    <col min="8708" max="8708" width="9.42578125" style="73" customWidth="1"/>
    <col min="8709" max="8709" width="6.7109375" style="73" customWidth="1"/>
    <col min="8710" max="8713" width="0" style="73" hidden="1" customWidth="1"/>
    <col min="8714" max="8721" width="6.7109375" style="73" customWidth="1"/>
    <col min="8722" max="8725" width="0" style="73" hidden="1"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19" style="73" customWidth="1"/>
    <col min="8963" max="8963" width="13.5703125" style="73" customWidth="1"/>
    <col min="8964" max="8964" width="9.42578125" style="73" customWidth="1"/>
    <col min="8965" max="8965" width="6.7109375" style="73" customWidth="1"/>
    <col min="8966" max="8969" width="0" style="73" hidden="1" customWidth="1"/>
    <col min="8970" max="8977" width="6.7109375" style="73" customWidth="1"/>
    <col min="8978" max="8981" width="0" style="73" hidden="1"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19" style="73" customWidth="1"/>
    <col min="9219" max="9219" width="13.5703125" style="73" customWidth="1"/>
    <col min="9220" max="9220" width="9.42578125" style="73" customWidth="1"/>
    <col min="9221" max="9221" width="6.7109375" style="73" customWidth="1"/>
    <col min="9222" max="9225" width="0" style="73" hidden="1" customWidth="1"/>
    <col min="9226" max="9233" width="6.7109375" style="73" customWidth="1"/>
    <col min="9234" max="9237" width="0" style="73" hidden="1"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19" style="73" customWidth="1"/>
    <col min="9475" max="9475" width="13.5703125" style="73" customWidth="1"/>
    <col min="9476" max="9476" width="9.42578125" style="73" customWidth="1"/>
    <col min="9477" max="9477" width="6.7109375" style="73" customWidth="1"/>
    <col min="9478" max="9481" width="0" style="73" hidden="1" customWidth="1"/>
    <col min="9482" max="9489" width="6.7109375" style="73" customWidth="1"/>
    <col min="9490" max="9493" width="0" style="73" hidden="1"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19" style="73" customWidth="1"/>
    <col min="9731" max="9731" width="13.5703125" style="73" customWidth="1"/>
    <col min="9732" max="9732" width="9.42578125" style="73" customWidth="1"/>
    <col min="9733" max="9733" width="6.7109375" style="73" customWidth="1"/>
    <col min="9734" max="9737" width="0" style="73" hidden="1" customWidth="1"/>
    <col min="9738" max="9745" width="6.7109375" style="73" customWidth="1"/>
    <col min="9746" max="9749" width="0" style="73" hidden="1"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19" style="73" customWidth="1"/>
    <col min="9987" max="9987" width="13.5703125" style="73" customWidth="1"/>
    <col min="9988" max="9988" width="9.42578125" style="73" customWidth="1"/>
    <col min="9989" max="9989" width="6.7109375" style="73" customWidth="1"/>
    <col min="9990" max="9993" width="0" style="73" hidden="1" customWidth="1"/>
    <col min="9994" max="10001" width="6.7109375" style="73" customWidth="1"/>
    <col min="10002" max="10005" width="0" style="73" hidden="1"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19" style="73" customWidth="1"/>
    <col min="10243" max="10243" width="13.5703125" style="73" customWidth="1"/>
    <col min="10244" max="10244" width="9.42578125" style="73" customWidth="1"/>
    <col min="10245" max="10245" width="6.7109375" style="73" customWidth="1"/>
    <col min="10246" max="10249" width="0" style="73" hidden="1" customWidth="1"/>
    <col min="10250" max="10257" width="6.7109375" style="73" customWidth="1"/>
    <col min="10258" max="10261" width="0" style="73" hidden="1"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19" style="73" customWidth="1"/>
    <col min="10499" max="10499" width="13.5703125" style="73" customWidth="1"/>
    <col min="10500" max="10500" width="9.42578125" style="73" customWidth="1"/>
    <col min="10501" max="10501" width="6.7109375" style="73" customWidth="1"/>
    <col min="10502" max="10505" width="0" style="73" hidden="1" customWidth="1"/>
    <col min="10506" max="10513" width="6.7109375" style="73" customWidth="1"/>
    <col min="10514" max="10517" width="0" style="73" hidden="1"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19" style="73" customWidth="1"/>
    <col min="10755" max="10755" width="13.5703125" style="73" customWidth="1"/>
    <col min="10756" max="10756" width="9.42578125" style="73" customWidth="1"/>
    <col min="10757" max="10757" width="6.7109375" style="73" customWidth="1"/>
    <col min="10758" max="10761" width="0" style="73" hidden="1" customWidth="1"/>
    <col min="10762" max="10769" width="6.7109375" style="73" customWidth="1"/>
    <col min="10770" max="10773" width="0" style="73" hidden="1"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19" style="73" customWidth="1"/>
    <col min="11011" max="11011" width="13.5703125" style="73" customWidth="1"/>
    <col min="11012" max="11012" width="9.42578125" style="73" customWidth="1"/>
    <col min="11013" max="11013" width="6.7109375" style="73" customWidth="1"/>
    <col min="11014" max="11017" width="0" style="73" hidden="1" customWidth="1"/>
    <col min="11018" max="11025" width="6.7109375" style="73" customWidth="1"/>
    <col min="11026" max="11029" width="0" style="73" hidden="1"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19" style="73" customWidth="1"/>
    <col min="11267" max="11267" width="13.5703125" style="73" customWidth="1"/>
    <col min="11268" max="11268" width="9.42578125" style="73" customWidth="1"/>
    <col min="11269" max="11269" width="6.7109375" style="73" customWidth="1"/>
    <col min="11270" max="11273" width="0" style="73" hidden="1" customWidth="1"/>
    <col min="11274" max="11281" width="6.7109375" style="73" customWidth="1"/>
    <col min="11282" max="11285" width="0" style="73" hidden="1"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19" style="73" customWidth="1"/>
    <col min="11523" max="11523" width="13.5703125" style="73" customWidth="1"/>
    <col min="11524" max="11524" width="9.42578125" style="73" customWidth="1"/>
    <col min="11525" max="11525" width="6.7109375" style="73" customWidth="1"/>
    <col min="11526" max="11529" width="0" style="73" hidden="1" customWidth="1"/>
    <col min="11530" max="11537" width="6.7109375" style="73" customWidth="1"/>
    <col min="11538" max="11541" width="0" style="73" hidden="1"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19" style="73" customWidth="1"/>
    <col min="11779" max="11779" width="13.5703125" style="73" customWidth="1"/>
    <col min="11780" max="11780" width="9.42578125" style="73" customWidth="1"/>
    <col min="11781" max="11781" width="6.7109375" style="73" customWidth="1"/>
    <col min="11782" max="11785" width="0" style="73" hidden="1" customWidth="1"/>
    <col min="11786" max="11793" width="6.7109375" style="73" customWidth="1"/>
    <col min="11794" max="11797" width="0" style="73" hidden="1"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19" style="73" customWidth="1"/>
    <col min="12035" max="12035" width="13.5703125" style="73" customWidth="1"/>
    <col min="12036" max="12036" width="9.42578125" style="73" customWidth="1"/>
    <col min="12037" max="12037" width="6.7109375" style="73" customWidth="1"/>
    <col min="12038" max="12041" width="0" style="73" hidden="1" customWidth="1"/>
    <col min="12042" max="12049" width="6.7109375" style="73" customWidth="1"/>
    <col min="12050" max="12053" width="0" style="73" hidden="1"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19" style="73" customWidth="1"/>
    <col min="12291" max="12291" width="13.5703125" style="73" customWidth="1"/>
    <col min="12292" max="12292" width="9.42578125" style="73" customWidth="1"/>
    <col min="12293" max="12293" width="6.7109375" style="73" customWidth="1"/>
    <col min="12294" max="12297" width="0" style="73" hidden="1" customWidth="1"/>
    <col min="12298" max="12305" width="6.7109375" style="73" customWidth="1"/>
    <col min="12306" max="12309" width="0" style="73" hidden="1"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19" style="73" customWidth="1"/>
    <col min="12547" max="12547" width="13.5703125" style="73" customWidth="1"/>
    <col min="12548" max="12548" width="9.42578125" style="73" customWidth="1"/>
    <col min="12549" max="12549" width="6.7109375" style="73" customWidth="1"/>
    <col min="12550" max="12553" width="0" style="73" hidden="1" customWidth="1"/>
    <col min="12554" max="12561" width="6.7109375" style="73" customWidth="1"/>
    <col min="12562" max="12565" width="0" style="73" hidden="1"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19" style="73" customWidth="1"/>
    <col min="12803" max="12803" width="13.5703125" style="73" customWidth="1"/>
    <col min="12804" max="12804" width="9.42578125" style="73" customWidth="1"/>
    <col min="12805" max="12805" width="6.7109375" style="73" customWidth="1"/>
    <col min="12806" max="12809" width="0" style="73" hidden="1" customWidth="1"/>
    <col min="12810" max="12817" width="6.7109375" style="73" customWidth="1"/>
    <col min="12818" max="12821" width="0" style="73" hidden="1"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19" style="73" customWidth="1"/>
    <col min="13059" max="13059" width="13.5703125" style="73" customWidth="1"/>
    <col min="13060" max="13060" width="9.42578125" style="73" customWidth="1"/>
    <col min="13061" max="13061" width="6.7109375" style="73" customWidth="1"/>
    <col min="13062" max="13065" width="0" style="73" hidden="1" customWidth="1"/>
    <col min="13066" max="13073" width="6.7109375" style="73" customWidth="1"/>
    <col min="13074" max="13077" width="0" style="73" hidden="1"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19" style="73" customWidth="1"/>
    <col min="13315" max="13315" width="13.5703125" style="73" customWidth="1"/>
    <col min="13316" max="13316" width="9.42578125" style="73" customWidth="1"/>
    <col min="13317" max="13317" width="6.7109375" style="73" customWidth="1"/>
    <col min="13318" max="13321" width="0" style="73" hidden="1" customWidth="1"/>
    <col min="13322" max="13329" width="6.7109375" style="73" customWidth="1"/>
    <col min="13330" max="13333" width="0" style="73" hidden="1"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19" style="73" customWidth="1"/>
    <col min="13571" max="13571" width="13.5703125" style="73" customWidth="1"/>
    <col min="13572" max="13572" width="9.42578125" style="73" customWidth="1"/>
    <col min="13573" max="13573" width="6.7109375" style="73" customWidth="1"/>
    <col min="13574" max="13577" width="0" style="73" hidden="1" customWidth="1"/>
    <col min="13578" max="13585" width="6.7109375" style="73" customWidth="1"/>
    <col min="13586" max="13589" width="0" style="73" hidden="1"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19" style="73" customWidth="1"/>
    <col min="13827" max="13827" width="13.5703125" style="73" customWidth="1"/>
    <col min="13828" max="13828" width="9.42578125" style="73" customWidth="1"/>
    <col min="13829" max="13829" width="6.7109375" style="73" customWidth="1"/>
    <col min="13830" max="13833" width="0" style="73" hidden="1" customWidth="1"/>
    <col min="13834" max="13841" width="6.7109375" style="73" customWidth="1"/>
    <col min="13842" max="13845" width="0" style="73" hidden="1"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19" style="73" customWidth="1"/>
    <col min="14083" max="14083" width="13.5703125" style="73" customWidth="1"/>
    <col min="14084" max="14084" width="9.42578125" style="73" customWidth="1"/>
    <col min="14085" max="14085" width="6.7109375" style="73" customWidth="1"/>
    <col min="14086" max="14089" width="0" style="73" hidden="1" customWidth="1"/>
    <col min="14090" max="14097" width="6.7109375" style="73" customWidth="1"/>
    <col min="14098" max="14101" width="0" style="73" hidden="1"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19" style="73" customWidth="1"/>
    <col min="14339" max="14339" width="13.5703125" style="73" customWidth="1"/>
    <col min="14340" max="14340" width="9.42578125" style="73" customWidth="1"/>
    <col min="14341" max="14341" width="6.7109375" style="73" customWidth="1"/>
    <col min="14342" max="14345" width="0" style="73" hidden="1" customWidth="1"/>
    <col min="14346" max="14353" width="6.7109375" style="73" customWidth="1"/>
    <col min="14354" max="14357" width="0" style="73" hidden="1"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19" style="73" customWidth="1"/>
    <col min="14595" max="14595" width="13.5703125" style="73" customWidth="1"/>
    <col min="14596" max="14596" width="9.42578125" style="73" customWidth="1"/>
    <col min="14597" max="14597" width="6.7109375" style="73" customWidth="1"/>
    <col min="14598" max="14601" width="0" style="73" hidden="1" customWidth="1"/>
    <col min="14602" max="14609" width="6.7109375" style="73" customWidth="1"/>
    <col min="14610" max="14613" width="0" style="73" hidden="1"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19" style="73" customWidth="1"/>
    <col min="14851" max="14851" width="13.5703125" style="73" customWidth="1"/>
    <col min="14852" max="14852" width="9.42578125" style="73" customWidth="1"/>
    <col min="14853" max="14853" width="6.7109375" style="73" customWidth="1"/>
    <col min="14854" max="14857" width="0" style="73" hidden="1" customWidth="1"/>
    <col min="14858" max="14865" width="6.7109375" style="73" customWidth="1"/>
    <col min="14866" max="14869" width="0" style="73" hidden="1"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19" style="73" customWidth="1"/>
    <col min="15107" max="15107" width="13.5703125" style="73" customWidth="1"/>
    <col min="15108" max="15108" width="9.42578125" style="73" customWidth="1"/>
    <col min="15109" max="15109" width="6.7109375" style="73" customWidth="1"/>
    <col min="15110" max="15113" width="0" style="73" hidden="1" customWidth="1"/>
    <col min="15114" max="15121" width="6.7109375" style="73" customWidth="1"/>
    <col min="15122" max="15125" width="0" style="73" hidden="1"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19" style="73" customWidth="1"/>
    <col min="15363" max="15363" width="13.5703125" style="73" customWidth="1"/>
    <col min="15364" max="15364" width="9.42578125" style="73" customWidth="1"/>
    <col min="15365" max="15365" width="6.7109375" style="73" customWidth="1"/>
    <col min="15366" max="15369" width="0" style="73" hidden="1" customWidth="1"/>
    <col min="15370" max="15377" width="6.7109375" style="73" customWidth="1"/>
    <col min="15378" max="15381" width="0" style="73" hidden="1"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19" style="73" customWidth="1"/>
    <col min="15619" max="15619" width="13.5703125" style="73" customWidth="1"/>
    <col min="15620" max="15620" width="9.42578125" style="73" customWidth="1"/>
    <col min="15621" max="15621" width="6.7109375" style="73" customWidth="1"/>
    <col min="15622" max="15625" width="0" style="73" hidden="1" customWidth="1"/>
    <col min="15626" max="15633" width="6.7109375" style="73" customWidth="1"/>
    <col min="15634" max="15637" width="0" style="73" hidden="1"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19" style="73" customWidth="1"/>
    <col min="15875" max="15875" width="13.5703125" style="73" customWidth="1"/>
    <col min="15876" max="15876" width="9.42578125" style="73" customWidth="1"/>
    <col min="15877" max="15877" width="6.7109375" style="73" customWidth="1"/>
    <col min="15878" max="15881" width="0" style="73" hidden="1" customWidth="1"/>
    <col min="15882" max="15889" width="6.7109375" style="73" customWidth="1"/>
    <col min="15890" max="15893" width="0" style="73" hidden="1"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19" style="73" customWidth="1"/>
    <col min="16131" max="16131" width="13.5703125" style="73" customWidth="1"/>
    <col min="16132" max="16132" width="9.42578125" style="73" customWidth="1"/>
    <col min="16133" max="16133" width="6.7109375" style="73" customWidth="1"/>
    <col min="16134" max="16137" width="0" style="73" hidden="1" customWidth="1"/>
    <col min="16138" max="16145" width="6.7109375" style="73" customWidth="1"/>
    <col min="16146" max="16149" width="0" style="73" hidden="1"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64" t="s">
        <v>295</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613"/>
      <c r="B2" s="613"/>
      <c r="C2" s="613"/>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1067</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157" t="s">
        <v>0</v>
      </c>
      <c r="B5" s="1157" t="s">
        <v>1</v>
      </c>
      <c r="C5" s="1160" t="s">
        <v>523</v>
      </c>
      <c r="D5" s="1160" t="s">
        <v>524</v>
      </c>
      <c r="E5" s="1218" t="s">
        <v>525</v>
      </c>
      <c r="F5" s="1219"/>
      <c r="G5" s="1219"/>
      <c r="H5" s="1219"/>
      <c r="I5" s="1219"/>
      <c r="J5" s="1219"/>
      <c r="K5" s="1219"/>
      <c r="L5" s="1219"/>
      <c r="M5" s="1219"/>
      <c r="N5" s="1219"/>
      <c r="O5" s="1219"/>
      <c r="P5" s="1219"/>
      <c r="Q5" s="1219"/>
      <c r="R5" s="1219"/>
      <c r="S5" s="1219"/>
      <c r="T5" s="1219"/>
      <c r="U5" s="1219"/>
      <c r="V5" s="1220"/>
      <c r="W5" s="1186" t="s">
        <v>3</v>
      </c>
      <c r="X5" s="1160" t="s">
        <v>4</v>
      </c>
    </row>
    <row r="6" spans="1:24" s="74" customFormat="1" ht="36.75" customHeight="1" x14ac:dyDescent="0.25">
      <c r="A6" s="1158"/>
      <c r="B6" s="1158"/>
      <c r="C6" s="1161"/>
      <c r="D6" s="1161"/>
      <c r="E6" s="1221" t="s">
        <v>605</v>
      </c>
      <c r="F6" s="1221"/>
      <c r="G6" s="1221"/>
      <c r="H6" s="1221"/>
      <c r="I6" s="1221"/>
      <c r="J6" s="1221"/>
      <c r="K6" s="1221"/>
      <c r="L6" s="1221"/>
      <c r="M6" s="1221"/>
      <c r="N6" s="1221"/>
      <c r="O6" s="1218" t="s">
        <v>606</v>
      </c>
      <c r="P6" s="1219"/>
      <c r="Q6" s="1219"/>
      <c r="R6" s="1219"/>
      <c r="S6" s="1219"/>
      <c r="T6" s="1219"/>
      <c r="U6" s="1219"/>
      <c r="V6" s="1200" t="s">
        <v>251</v>
      </c>
      <c r="W6" s="1187"/>
      <c r="X6" s="1161"/>
    </row>
    <row r="7" spans="1:24" s="74" customFormat="1" ht="51.95" customHeight="1" x14ac:dyDescent="0.25">
      <c r="A7" s="1159"/>
      <c r="B7" s="1159"/>
      <c r="C7" s="1162"/>
      <c r="D7" s="1162"/>
      <c r="E7" s="617" t="s">
        <v>154</v>
      </c>
      <c r="F7" s="617" t="s">
        <v>155</v>
      </c>
      <c r="G7" s="617" t="s">
        <v>64</v>
      </c>
      <c r="H7" s="617" t="s">
        <v>65</v>
      </c>
      <c r="I7" s="617" t="s">
        <v>66</v>
      </c>
      <c r="J7" s="617" t="s">
        <v>67</v>
      </c>
      <c r="K7" s="617" t="s">
        <v>68</v>
      </c>
      <c r="L7" s="617" t="s">
        <v>69</v>
      </c>
      <c r="M7" s="617" t="s">
        <v>70</v>
      </c>
      <c r="N7" s="617" t="s">
        <v>71</v>
      </c>
      <c r="O7" s="617" t="s">
        <v>290</v>
      </c>
      <c r="P7" s="617" t="s">
        <v>291</v>
      </c>
      <c r="Q7" s="617" t="s">
        <v>292</v>
      </c>
      <c r="R7" s="617" t="s">
        <v>379</v>
      </c>
      <c r="S7" s="617" t="s">
        <v>380</v>
      </c>
      <c r="T7" s="617" t="s">
        <v>381</v>
      </c>
      <c r="U7" s="617" t="s">
        <v>548</v>
      </c>
      <c r="V7" s="1200"/>
      <c r="W7" s="1188"/>
      <c r="X7" s="1162"/>
    </row>
    <row r="8" spans="1:24" s="81" customFormat="1" ht="24.95" customHeight="1" x14ac:dyDescent="0.25">
      <c r="A8" s="260" t="s">
        <v>16</v>
      </c>
      <c r="B8" s="106" t="s">
        <v>99</v>
      </c>
      <c r="C8" s="679">
        <v>11100000785</v>
      </c>
      <c r="D8" s="235">
        <v>0.9</v>
      </c>
      <c r="E8" s="164">
        <v>0.02</v>
      </c>
      <c r="F8" s="164"/>
      <c r="G8" s="164"/>
      <c r="H8" s="164"/>
      <c r="I8" s="164"/>
      <c r="J8" s="164">
        <v>0.02</v>
      </c>
      <c r="K8" s="164"/>
      <c r="L8" s="164">
        <v>0.02</v>
      </c>
      <c r="M8" s="164"/>
      <c r="N8" s="164"/>
      <c r="O8" s="164">
        <v>0.02</v>
      </c>
      <c r="P8" s="164">
        <v>0.02</v>
      </c>
      <c r="Q8" s="164">
        <v>0.02</v>
      </c>
      <c r="R8" s="164"/>
      <c r="S8" s="164"/>
      <c r="T8" s="164"/>
      <c r="U8" s="164"/>
      <c r="V8" s="165">
        <f>IF(SUM(E8:N8)&gt;5%,5%,SUM(E8:N8))+IF(SUM(O8:U8)&gt;5%,5%,SUM(O8:U8))</f>
        <v>0.1</v>
      </c>
      <c r="W8" s="166">
        <f>D8+V8</f>
        <v>1</v>
      </c>
      <c r="X8" s="167">
        <f>IF(95%&lt;=W8,60,IF(AND(90%&lt;=W8,W8&lt;95%),50,IF(AND(80%&lt;=W8,W8&lt;90%),40,IF(AND(75%&lt;=W8,W8&lt;80%),30,IF(AND(70%&lt;=W8,W8&lt;75%),20,IF(W8&lt;70%,0,""))))))</f>
        <v>60</v>
      </c>
    </row>
    <row r="9" spans="1:24" s="81" customFormat="1" ht="24.95" customHeight="1" x14ac:dyDescent="0.25">
      <c r="A9" s="260" t="s">
        <v>17</v>
      </c>
      <c r="B9" s="261" t="s">
        <v>100</v>
      </c>
      <c r="C9" s="680">
        <v>11100115711</v>
      </c>
      <c r="D9" s="235">
        <v>0.9</v>
      </c>
      <c r="E9" s="164"/>
      <c r="F9" s="164"/>
      <c r="G9" s="164"/>
      <c r="H9" s="164"/>
      <c r="I9" s="164"/>
      <c r="J9" s="164">
        <v>0.02</v>
      </c>
      <c r="K9" s="164"/>
      <c r="L9" s="164">
        <v>0.02</v>
      </c>
      <c r="M9" s="164"/>
      <c r="N9" s="164"/>
      <c r="O9" s="164">
        <v>0.02</v>
      </c>
      <c r="P9" s="164">
        <v>0.02</v>
      </c>
      <c r="Q9" s="164">
        <v>0.02</v>
      </c>
      <c r="R9" s="164"/>
      <c r="S9" s="164"/>
      <c r="T9" s="164"/>
      <c r="U9" s="164"/>
      <c r="V9" s="165">
        <f>IF(SUM(E9:N9)&gt;5%,5%,SUM(E9:N9))+IF(SUM(O9:U9)&gt;5%,5%,SUM(O9:U9))</f>
        <v>0.09</v>
      </c>
      <c r="W9" s="166">
        <f>D9+V9</f>
        <v>0.99</v>
      </c>
      <c r="X9" s="167">
        <f>IF(95%&lt;=W9,60,IF(AND(90%&lt;=W9,W9&lt;95%),50,IF(AND(80%&lt;=W9,W9&lt;90%),40,IF(AND(75%&lt;=W9,W9&lt;80%),30,IF(AND(70%&lt;=W9,W9&lt;75%),20,IF(W9&lt;70%,0,""))))))</f>
        <v>60</v>
      </c>
    </row>
    <row r="10" spans="1:24" s="81" customFormat="1" ht="24.95" customHeight="1" x14ac:dyDescent="0.25">
      <c r="A10" s="260" t="s">
        <v>18</v>
      </c>
      <c r="B10" s="262" t="s">
        <v>101</v>
      </c>
      <c r="C10" s="263" t="s">
        <v>491</v>
      </c>
      <c r="D10" s="235">
        <v>0.9</v>
      </c>
      <c r="E10" s="164"/>
      <c r="F10" s="164"/>
      <c r="G10" s="164"/>
      <c r="H10" s="164"/>
      <c r="I10" s="164"/>
      <c r="J10" s="164">
        <v>0.02</v>
      </c>
      <c r="K10" s="164"/>
      <c r="L10" s="164">
        <v>0.02</v>
      </c>
      <c r="M10" s="164"/>
      <c r="N10" s="164"/>
      <c r="O10" s="164">
        <v>0.02</v>
      </c>
      <c r="P10" s="164">
        <v>0.02</v>
      </c>
      <c r="Q10" s="164">
        <v>0.02</v>
      </c>
      <c r="R10" s="164"/>
      <c r="S10" s="164"/>
      <c r="T10" s="164"/>
      <c r="U10" s="164"/>
      <c r="V10" s="165">
        <f>IF(SUM(E10:N10)&gt;5%,5%,SUM(E10:N10))+IF(SUM(O10:U10)&gt;5%,5%,SUM(O10:U10))</f>
        <v>0.09</v>
      </c>
      <c r="W10" s="166">
        <f>D10+V10</f>
        <v>0.99</v>
      </c>
      <c r="X10" s="167">
        <f>IF(95%&lt;=W10,60,IF(AND(90%&lt;=W10,W10&lt;95%),50,IF(AND(80%&lt;=W10,W10&lt;90%),40,IF(AND(75%&lt;=W10,W10&lt;80%),30,IF(AND(70%&lt;=W10,W10&lt;75%),20,IF(W10&lt;70%,0,""))))))</f>
        <v>60</v>
      </c>
    </row>
    <row r="11" spans="1:24" ht="39.75" customHeight="1" x14ac:dyDescent="0.25">
      <c r="A11" s="1079" t="s">
        <v>530</v>
      </c>
      <c r="B11" s="1079"/>
      <c r="C11" s="1079"/>
      <c r="D11" s="1079"/>
      <c r="E11" s="1079"/>
      <c r="F11" s="1079"/>
      <c r="G11" s="1079"/>
      <c r="H11" s="1079"/>
      <c r="I11" s="1079"/>
      <c r="J11" s="1079"/>
      <c r="K11" s="1079"/>
      <c r="L11" s="1079"/>
      <c r="M11" s="1079"/>
      <c r="N11" s="1079"/>
      <c r="O11" s="1079"/>
      <c r="P11" s="1079"/>
      <c r="Q11" s="1079"/>
      <c r="R11" s="1079"/>
      <c r="S11" s="1079"/>
      <c r="T11" s="1079"/>
      <c r="U11" s="1079"/>
      <c r="V11" s="1079"/>
      <c r="W11" s="1079"/>
      <c r="X11" s="1079"/>
    </row>
    <row r="13" spans="1:24" ht="18.75" x14ac:dyDescent="0.3">
      <c r="A13" s="1118" t="s">
        <v>5</v>
      </c>
      <c r="B13" s="1118"/>
      <c r="C13" s="1118"/>
      <c r="D13" s="1118"/>
      <c r="E13" s="1118"/>
      <c r="F13" s="1118"/>
      <c r="G13" s="1118"/>
      <c r="H13" s="1118"/>
      <c r="I13" s="1118"/>
      <c r="J13" s="1118"/>
      <c r="K13" s="1118"/>
      <c r="L13" s="1118"/>
      <c r="M13" s="1118"/>
      <c r="N13" s="1118"/>
      <c r="O13" s="1118"/>
      <c r="P13" s="1118"/>
      <c r="Q13" s="1118"/>
      <c r="R13" s="1118"/>
      <c r="S13" s="1118"/>
      <c r="T13" s="1118"/>
      <c r="U13" s="1118"/>
      <c r="V13" s="1118"/>
      <c r="W13" s="1118"/>
      <c r="X13" s="1118"/>
    </row>
    <row r="15" spans="1:24" ht="122.25" customHeight="1" x14ac:dyDescent="0.25">
      <c r="A15" s="597" t="s">
        <v>6</v>
      </c>
      <c r="B15" s="1005" t="s">
        <v>7</v>
      </c>
      <c r="C15" s="1005"/>
      <c r="D15" s="1005"/>
      <c r="E15" s="1005"/>
      <c r="F15" s="597"/>
      <c r="G15" s="597"/>
      <c r="H15" s="597"/>
      <c r="I15" s="597"/>
      <c r="J15" s="597"/>
      <c r="K15" s="1096" t="s">
        <v>8</v>
      </c>
      <c r="L15" s="1097"/>
      <c r="M15" s="1090" t="s">
        <v>9</v>
      </c>
      <c r="N15" s="1090"/>
      <c r="O15" s="603" t="s">
        <v>10</v>
      </c>
      <c r="P15" s="603" t="s">
        <v>11</v>
      </c>
      <c r="Q15" s="600" t="s">
        <v>218</v>
      </c>
      <c r="R15" s="1096" t="s">
        <v>12</v>
      </c>
      <c r="S15" s="1103"/>
      <c r="T15" s="1103"/>
      <c r="U15" s="1103"/>
      <c r="V15" s="1103"/>
      <c r="W15" s="1103"/>
      <c r="X15" s="1097"/>
    </row>
    <row r="16" spans="1:24" ht="48" customHeight="1" x14ac:dyDescent="0.25">
      <c r="A16" s="4">
        <v>1</v>
      </c>
      <c r="B16" s="810" t="s">
        <v>1068</v>
      </c>
      <c r="C16" s="816"/>
      <c r="D16" s="778"/>
      <c r="E16" s="779"/>
      <c r="F16" s="120"/>
      <c r="G16" s="120"/>
      <c r="H16" s="120"/>
      <c r="I16" s="120"/>
      <c r="J16" s="120"/>
      <c r="K16" s="1135"/>
      <c r="L16" s="1136"/>
      <c r="M16" s="1135"/>
      <c r="N16" s="1136"/>
      <c r="O16" s="603"/>
      <c r="P16" s="603"/>
      <c r="Q16" s="600"/>
      <c r="R16" s="600"/>
      <c r="S16" s="601"/>
      <c r="T16" s="601"/>
      <c r="U16" s="601"/>
      <c r="V16" s="601"/>
      <c r="W16" s="601"/>
      <c r="X16" s="602"/>
    </row>
    <row r="17" spans="1:24" ht="45.75" hidden="1" customHeight="1" x14ac:dyDescent="0.25">
      <c r="A17" s="4"/>
      <c r="B17" s="1138" t="s">
        <v>1069</v>
      </c>
      <c r="C17" s="1139"/>
      <c r="D17" s="1139"/>
      <c r="E17" s="1140"/>
      <c r="F17" s="120"/>
      <c r="G17" s="120"/>
      <c r="H17" s="120"/>
      <c r="I17" s="120"/>
      <c r="J17" s="120"/>
      <c r="K17" s="598"/>
      <c r="L17" s="599"/>
      <c r="M17" s="598"/>
      <c r="N17" s="599"/>
      <c r="O17" s="603"/>
      <c r="P17" s="603"/>
      <c r="Q17" s="681">
        <v>0.05</v>
      </c>
      <c r="R17" s="601"/>
      <c r="S17" s="601"/>
      <c r="T17" s="601"/>
      <c r="U17" s="601"/>
      <c r="V17" s="601"/>
      <c r="W17" s="601"/>
      <c r="X17" s="602"/>
    </row>
    <row r="18" spans="1:24" ht="51.75" hidden="1" customHeight="1" x14ac:dyDescent="0.25">
      <c r="A18" s="4"/>
      <c r="B18" s="1138" t="s">
        <v>1070</v>
      </c>
      <c r="C18" s="1139"/>
      <c r="D18" s="1139"/>
      <c r="E18" s="1140"/>
      <c r="F18" s="120"/>
      <c r="G18" s="120"/>
      <c r="H18" s="120"/>
      <c r="I18" s="120"/>
      <c r="J18" s="120"/>
      <c r="K18" s="598"/>
      <c r="L18" s="599"/>
      <c r="M18" s="598"/>
      <c r="N18" s="599"/>
      <c r="O18" s="603"/>
      <c r="P18" s="603"/>
      <c r="Q18" s="373">
        <v>0.04</v>
      </c>
      <c r="R18" s="600"/>
      <c r="S18" s="601"/>
      <c r="T18" s="601"/>
      <c r="U18" s="601"/>
      <c r="V18" s="601"/>
      <c r="W18" s="601"/>
      <c r="X18" s="602"/>
    </row>
    <row r="19" spans="1:24" ht="36.75" hidden="1" customHeight="1" x14ac:dyDescent="0.25">
      <c r="A19" s="4"/>
      <c r="B19" s="1138" t="s">
        <v>1071</v>
      </c>
      <c r="C19" s="1139"/>
      <c r="D19" s="1139"/>
      <c r="E19" s="1140"/>
      <c r="F19" s="120"/>
      <c r="G19" s="120"/>
      <c r="H19" s="120"/>
      <c r="I19" s="120"/>
      <c r="J19" s="120"/>
      <c r="K19" s="598"/>
      <c r="L19" s="599"/>
      <c r="M19" s="598"/>
      <c r="N19" s="599"/>
      <c r="O19" s="603"/>
      <c r="P19" s="603"/>
      <c r="Q19" s="682">
        <v>0.03</v>
      </c>
      <c r="R19" s="600"/>
      <c r="S19" s="601"/>
      <c r="T19" s="601"/>
      <c r="U19" s="601"/>
      <c r="V19" s="601"/>
      <c r="W19" s="601"/>
      <c r="X19" s="602"/>
    </row>
    <row r="20" spans="1:24" ht="36.75" hidden="1" customHeight="1" x14ac:dyDescent="0.25">
      <c r="A20" s="4"/>
      <c r="B20" s="1138" t="s">
        <v>1072</v>
      </c>
      <c r="C20" s="1139"/>
      <c r="D20" s="1139"/>
      <c r="E20" s="1140"/>
      <c r="F20" s="120"/>
      <c r="G20" s="120"/>
      <c r="H20" s="120"/>
      <c r="I20" s="120"/>
      <c r="J20" s="120"/>
      <c r="K20" s="1135">
        <v>43913</v>
      </c>
      <c r="L20" s="1136"/>
      <c r="M20" s="1135">
        <v>43962</v>
      </c>
      <c r="N20" s="1136"/>
      <c r="O20" s="603">
        <v>1</v>
      </c>
      <c r="P20" s="603"/>
      <c r="Q20" s="682">
        <v>0.02</v>
      </c>
      <c r="R20" s="600"/>
      <c r="S20" s="601"/>
      <c r="T20" s="601"/>
      <c r="U20" s="601"/>
      <c r="V20" s="601"/>
      <c r="W20" s="601"/>
      <c r="X20" s="602"/>
    </row>
    <row r="21" spans="1:24" ht="36.75" hidden="1" customHeight="1" x14ac:dyDescent="0.25">
      <c r="A21" s="4">
        <v>2</v>
      </c>
      <c r="B21" s="996" t="s">
        <v>1073</v>
      </c>
      <c r="C21" s="996"/>
      <c r="D21" s="996"/>
      <c r="E21" s="996"/>
      <c r="F21" s="120"/>
      <c r="G21" s="120"/>
      <c r="H21" s="120"/>
      <c r="I21" s="120"/>
      <c r="J21" s="120"/>
      <c r="K21" s="1135"/>
      <c r="L21" s="1136"/>
      <c r="M21" s="1135"/>
      <c r="N21" s="1136"/>
      <c r="O21" s="83"/>
      <c r="P21" s="105"/>
      <c r="Q21" s="150">
        <v>0.05</v>
      </c>
      <c r="R21" s="1096"/>
      <c r="S21" s="1103"/>
      <c r="T21" s="1103"/>
      <c r="U21" s="1103"/>
      <c r="V21" s="1103"/>
      <c r="W21" s="1103"/>
      <c r="X21" s="1097"/>
    </row>
    <row r="22" spans="1:24" ht="36.75" hidden="1" customHeight="1" x14ac:dyDescent="0.25">
      <c r="A22" s="4">
        <v>3</v>
      </c>
      <c r="B22" s="996" t="s">
        <v>1074</v>
      </c>
      <c r="C22" s="996"/>
      <c r="D22" s="996"/>
      <c r="E22" s="996"/>
      <c r="F22" s="120"/>
      <c r="G22" s="120"/>
      <c r="H22" s="120"/>
      <c r="I22" s="120"/>
      <c r="J22" s="120"/>
      <c r="K22" s="1135"/>
      <c r="L22" s="1136"/>
      <c r="M22" s="1135"/>
      <c r="N22" s="1136"/>
      <c r="O22" s="83"/>
      <c r="P22" s="105"/>
      <c r="Q22" s="681">
        <v>0.03</v>
      </c>
      <c r="R22" s="1103"/>
      <c r="S22" s="1103"/>
      <c r="T22" s="1103"/>
      <c r="U22" s="1103"/>
      <c r="V22" s="1103"/>
      <c r="W22" s="1103"/>
      <c r="X22" s="1097"/>
    </row>
    <row r="23" spans="1:24" ht="36.75" hidden="1" customHeight="1" x14ac:dyDescent="0.25">
      <c r="A23" s="4">
        <v>4</v>
      </c>
      <c r="B23" s="995" t="s">
        <v>1075</v>
      </c>
      <c r="C23" s="996"/>
      <c r="D23" s="996"/>
      <c r="E23" s="996"/>
      <c r="F23" s="120"/>
      <c r="G23" s="120"/>
      <c r="H23" s="120"/>
      <c r="I23" s="120"/>
      <c r="J23" s="120"/>
      <c r="K23" s="1135"/>
      <c r="L23" s="1136"/>
      <c r="M23" s="1135"/>
      <c r="N23" s="1136"/>
      <c r="O23" s="83"/>
      <c r="P23" s="105"/>
      <c r="Q23" s="681">
        <v>0.02</v>
      </c>
      <c r="R23" s="1103"/>
      <c r="S23" s="1103"/>
      <c r="T23" s="1103"/>
      <c r="U23" s="1103"/>
      <c r="V23" s="1103"/>
      <c r="W23" s="1103"/>
      <c r="X23" s="1097"/>
    </row>
    <row r="24" spans="1:24" ht="36.75" hidden="1" customHeight="1" x14ac:dyDescent="0.25">
      <c r="A24" s="4"/>
      <c r="B24" s="996" t="s">
        <v>1076</v>
      </c>
      <c r="C24" s="996"/>
      <c r="D24" s="996"/>
      <c r="E24" s="996"/>
      <c r="F24" s="120"/>
      <c r="G24" s="120"/>
      <c r="H24" s="120"/>
      <c r="I24" s="120"/>
      <c r="J24" s="120"/>
      <c r="K24" s="1135"/>
      <c r="L24" s="1136"/>
      <c r="M24" s="1135"/>
      <c r="N24" s="1136"/>
      <c r="O24" s="83"/>
      <c r="P24" s="105"/>
      <c r="Q24" s="681">
        <v>0.01</v>
      </c>
      <c r="R24" s="1103"/>
      <c r="S24" s="1103"/>
      <c r="T24" s="1103"/>
      <c r="U24" s="1103"/>
      <c r="V24" s="1103"/>
      <c r="W24" s="1103"/>
      <c r="X24" s="1097"/>
    </row>
    <row r="25" spans="1:24" ht="74.25" hidden="1" customHeight="1" x14ac:dyDescent="0.25">
      <c r="A25" s="4"/>
      <c r="B25" s="996" t="s">
        <v>1077</v>
      </c>
      <c r="C25" s="996"/>
      <c r="D25" s="996"/>
      <c r="E25" s="996"/>
      <c r="F25" s="120"/>
      <c r="G25" s="120"/>
      <c r="H25" s="120"/>
      <c r="I25" s="120"/>
      <c r="J25" s="120"/>
      <c r="K25" s="1135"/>
      <c r="L25" s="1136"/>
      <c r="M25" s="1135"/>
      <c r="N25" s="1136"/>
      <c r="O25" s="83"/>
      <c r="P25" s="105"/>
      <c r="Q25" s="681">
        <v>0.02</v>
      </c>
      <c r="R25" s="1103"/>
      <c r="S25" s="1103"/>
      <c r="T25" s="1103"/>
      <c r="U25" s="1103"/>
      <c r="V25" s="1103"/>
      <c r="W25" s="1103"/>
      <c r="X25" s="1097"/>
    </row>
    <row r="26" spans="1:24" ht="44.25" hidden="1" customHeight="1" x14ac:dyDescent="0.25">
      <c r="A26" s="4">
        <v>5</v>
      </c>
      <c r="B26" s="995" t="s">
        <v>1014</v>
      </c>
      <c r="C26" s="996"/>
      <c r="D26" s="996"/>
      <c r="E26" s="996"/>
      <c r="F26" s="120"/>
      <c r="G26" s="120"/>
      <c r="H26" s="120"/>
      <c r="I26" s="120"/>
      <c r="J26" s="120"/>
      <c r="K26" s="1135"/>
      <c r="L26" s="1136"/>
      <c r="M26" s="1135"/>
      <c r="N26" s="1136"/>
      <c r="O26" s="83"/>
      <c r="P26" s="105"/>
      <c r="Q26" s="681">
        <v>0.02</v>
      </c>
      <c r="R26" s="1103"/>
      <c r="S26" s="1103"/>
      <c r="T26" s="1103"/>
      <c r="U26" s="1103"/>
      <c r="V26" s="1103"/>
      <c r="W26" s="1103"/>
      <c r="X26" s="1097"/>
    </row>
    <row r="27" spans="1:24" ht="89.25" customHeight="1" x14ac:dyDescent="0.25">
      <c r="A27" s="4">
        <v>6</v>
      </c>
      <c r="B27" s="810" t="s">
        <v>1078</v>
      </c>
      <c r="C27" s="778"/>
      <c r="D27" s="778"/>
      <c r="E27" s="779"/>
      <c r="F27" s="120"/>
      <c r="G27" s="120"/>
      <c r="H27" s="120"/>
      <c r="I27" s="120"/>
      <c r="J27" s="120"/>
      <c r="K27" s="598"/>
      <c r="L27" s="599"/>
      <c r="M27" s="598"/>
      <c r="N27" s="599"/>
      <c r="O27" s="83"/>
      <c r="P27" s="105"/>
      <c r="Q27" s="681"/>
      <c r="R27" s="600"/>
      <c r="S27" s="601"/>
      <c r="T27" s="601"/>
      <c r="U27" s="601"/>
      <c r="V27" s="601"/>
      <c r="W27" s="601"/>
      <c r="X27" s="602"/>
    </row>
    <row r="28" spans="1:24" ht="62.25" hidden="1" customHeight="1" x14ac:dyDescent="0.25">
      <c r="A28" s="4"/>
      <c r="B28" s="1138" t="s">
        <v>1079</v>
      </c>
      <c r="C28" s="1139"/>
      <c r="D28" s="1139"/>
      <c r="E28" s="1140"/>
      <c r="F28" s="120"/>
      <c r="G28" s="120"/>
      <c r="H28" s="120"/>
      <c r="I28" s="120"/>
      <c r="J28" s="120"/>
      <c r="K28" s="1135">
        <v>43962</v>
      </c>
      <c r="L28" s="1136"/>
      <c r="M28" s="1135">
        <v>43988</v>
      </c>
      <c r="N28" s="1136"/>
      <c r="O28" s="83">
        <v>3</v>
      </c>
      <c r="P28" s="105"/>
      <c r="Q28" s="681">
        <v>0.02</v>
      </c>
      <c r="R28" s="601"/>
      <c r="S28" s="601"/>
      <c r="T28" s="601"/>
      <c r="U28" s="601"/>
      <c r="V28" s="601"/>
      <c r="W28" s="601"/>
      <c r="X28" s="602"/>
    </row>
    <row r="29" spans="1:24" ht="48.2" hidden="1" customHeight="1" x14ac:dyDescent="0.25">
      <c r="A29" s="4"/>
      <c r="B29" s="1138" t="s">
        <v>1080</v>
      </c>
      <c r="C29" s="1139"/>
      <c r="D29" s="1139"/>
      <c r="E29" s="1140"/>
      <c r="F29" s="120"/>
      <c r="G29" s="120"/>
      <c r="H29" s="120"/>
      <c r="I29" s="120"/>
      <c r="J29" s="120"/>
      <c r="K29" s="598"/>
      <c r="L29" s="599"/>
      <c r="M29" s="598"/>
      <c r="N29" s="599"/>
      <c r="O29" s="83"/>
      <c r="P29" s="105"/>
      <c r="Q29" s="681">
        <v>0.01</v>
      </c>
      <c r="R29" s="601"/>
      <c r="S29" s="601"/>
      <c r="T29" s="601"/>
      <c r="U29" s="601"/>
      <c r="V29" s="601"/>
      <c r="W29" s="601"/>
      <c r="X29" s="602"/>
    </row>
    <row r="30" spans="1:24" ht="17.25" hidden="1" customHeight="1" x14ac:dyDescent="0.25">
      <c r="A30" s="4">
        <v>7</v>
      </c>
      <c r="B30" s="995" t="s">
        <v>1081</v>
      </c>
      <c r="C30" s="996"/>
      <c r="D30" s="996"/>
      <c r="E30" s="996"/>
      <c r="F30" s="120"/>
      <c r="G30" s="120"/>
      <c r="H30" s="120"/>
      <c r="I30" s="120"/>
      <c r="J30" s="120"/>
      <c r="K30" s="598"/>
      <c r="L30" s="599"/>
      <c r="M30" s="598"/>
      <c r="N30" s="599"/>
      <c r="O30" s="83"/>
      <c r="P30" s="105"/>
      <c r="Q30" s="681">
        <v>0.02</v>
      </c>
      <c r="R30" s="601"/>
      <c r="S30" s="601"/>
      <c r="T30" s="601"/>
      <c r="U30" s="601"/>
      <c r="V30" s="601"/>
      <c r="W30" s="601"/>
      <c r="X30" s="602"/>
    </row>
    <row r="31" spans="1:24" ht="48.75" customHeight="1" x14ac:dyDescent="0.25">
      <c r="A31" s="4">
        <v>8</v>
      </c>
      <c r="B31" s="810" t="s">
        <v>1082</v>
      </c>
      <c r="C31" s="778"/>
      <c r="D31" s="778"/>
      <c r="E31" s="779"/>
      <c r="F31" s="120"/>
      <c r="G31" s="120"/>
      <c r="H31" s="120"/>
      <c r="I31" s="120"/>
      <c r="J31" s="120"/>
      <c r="K31" s="1135">
        <v>43937</v>
      </c>
      <c r="L31" s="1136"/>
      <c r="M31" s="1135">
        <v>43938</v>
      </c>
      <c r="N31" s="1136"/>
      <c r="O31" s="83">
        <v>3</v>
      </c>
      <c r="P31" s="105"/>
      <c r="Q31" s="681">
        <v>0.02</v>
      </c>
      <c r="R31" s="601"/>
      <c r="S31" s="601"/>
      <c r="T31" s="601"/>
      <c r="U31" s="601"/>
      <c r="V31" s="601"/>
      <c r="W31" s="601"/>
      <c r="X31" s="602"/>
    </row>
    <row r="32" spans="1:24" ht="72.75" hidden="1" customHeight="1" x14ac:dyDescent="0.25">
      <c r="A32" s="4">
        <v>9</v>
      </c>
      <c r="B32" s="995" t="s">
        <v>1083</v>
      </c>
      <c r="C32" s="996"/>
      <c r="D32" s="996"/>
      <c r="E32" s="996"/>
      <c r="F32" s="120"/>
      <c r="G32" s="120"/>
      <c r="H32" s="120"/>
      <c r="I32" s="120"/>
      <c r="J32" s="120"/>
      <c r="K32" s="598"/>
      <c r="L32" s="599"/>
      <c r="M32" s="598"/>
      <c r="N32" s="599"/>
      <c r="O32" s="83"/>
      <c r="P32" s="105"/>
      <c r="Q32" s="681">
        <v>0.02</v>
      </c>
      <c r="R32" s="601"/>
      <c r="S32" s="601"/>
      <c r="T32" s="601"/>
      <c r="U32" s="601"/>
      <c r="V32" s="601"/>
      <c r="W32" s="601"/>
      <c r="X32" s="602"/>
    </row>
    <row r="33" spans="1:24" ht="72.75" hidden="1" customHeight="1" x14ac:dyDescent="0.25">
      <c r="A33" s="4">
        <v>10</v>
      </c>
      <c r="B33" s="995" t="s">
        <v>1084</v>
      </c>
      <c r="C33" s="996"/>
      <c r="D33" s="996"/>
      <c r="E33" s="996"/>
      <c r="F33" s="120"/>
      <c r="G33" s="120"/>
      <c r="H33" s="120"/>
      <c r="I33" s="120"/>
      <c r="J33" s="120"/>
      <c r="K33" s="598"/>
      <c r="L33" s="599"/>
      <c r="M33" s="598"/>
      <c r="N33" s="599"/>
      <c r="O33" s="83"/>
      <c r="P33" s="105"/>
      <c r="Q33" s="681">
        <v>0.01</v>
      </c>
      <c r="R33" s="601"/>
      <c r="S33" s="601"/>
      <c r="T33" s="601"/>
      <c r="U33" s="601"/>
      <c r="V33" s="601"/>
      <c r="W33" s="601"/>
      <c r="X33" s="602"/>
    </row>
    <row r="34" spans="1:24" ht="51" customHeight="1" x14ac:dyDescent="0.25">
      <c r="A34" s="4">
        <v>11</v>
      </c>
      <c r="B34" s="1125" t="s">
        <v>1085</v>
      </c>
      <c r="C34" s="1126"/>
      <c r="D34" s="1126"/>
      <c r="E34" s="1127"/>
      <c r="F34" s="152"/>
      <c r="G34" s="152"/>
      <c r="H34" s="152"/>
      <c r="I34" s="152"/>
      <c r="J34" s="152"/>
      <c r="K34" s="1135">
        <v>43923</v>
      </c>
      <c r="L34" s="1136"/>
      <c r="M34" s="1135">
        <v>43924</v>
      </c>
      <c r="N34" s="1136"/>
      <c r="O34" s="83">
        <v>3</v>
      </c>
      <c r="P34" s="105"/>
      <c r="Q34" s="610">
        <v>0.02</v>
      </c>
      <c r="R34" s="1230" t="s">
        <v>599</v>
      </c>
      <c r="S34" s="1231"/>
      <c r="T34" s="1231"/>
      <c r="U34" s="1231"/>
      <c r="V34" s="1231"/>
      <c r="W34" s="1231"/>
      <c r="X34" s="1232"/>
    </row>
    <row r="35" spans="1:24" ht="51" customHeight="1" x14ac:dyDescent="0.25">
      <c r="A35" s="4">
        <v>12</v>
      </c>
      <c r="B35" s="1125" t="s">
        <v>1086</v>
      </c>
      <c r="C35" s="1126"/>
      <c r="D35" s="1126"/>
      <c r="E35" s="1127"/>
      <c r="F35" s="152"/>
      <c r="G35" s="152"/>
      <c r="H35" s="152"/>
      <c r="I35" s="152"/>
      <c r="J35" s="152"/>
      <c r="K35" s="1135">
        <v>43928</v>
      </c>
      <c r="L35" s="1136"/>
      <c r="M35" s="1135">
        <v>43981</v>
      </c>
      <c r="N35" s="1136"/>
      <c r="O35" s="83">
        <v>3</v>
      </c>
      <c r="P35" s="105"/>
      <c r="Q35" s="610">
        <v>0.02</v>
      </c>
      <c r="R35" s="607"/>
      <c r="S35" s="608"/>
      <c r="T35" s="608"/>
      <c r="U35" s="608"/>
      <c r="V35" s="608"/>
      <c r="W35" s="608"/>
      <c r="X35" s="609"/>
    </row>
    <row r="36" spans="1:24" ht="44.25" customHeight="1" x14ac:dyDescent="0.25">
      <c r="A36" s="4">
        <v>13</v>
      </c>
      <c r="B36" s="1125" t="s">
        <v>1087</v>
      </c>
      <c r="C36" s="1126"/>
      <c r="D36" s="1126"/>
      <c r="E36" s="1127"/>
      <c r="F36" s="152"/>
      <c r="G36" s="152"/>
      <c r="H36" s="152"/>
      <c r="I36" s="152"/>
      <c r="J36" s="152"/>
      <c r="K36" s="1135">
        <v>43922</v>
      </c>
      <c r="L36" s="1136"/>
      <c r="M36" s="1135">
        <v>44012</v>
      </c>
      <c r="N36" s="1136"/>
      <c r="O36" s="83">
        <v>3</v>
      </c>
      <c r="P36" s="105"/>
      <c r="Q36" s="610">
        <v>0.02</v>
      </c>
      <c r="R36" s="607"/>
      <c r="S36" s="608"/>
      <c r="T36" s="608"/>
      <c r="U36" s="608"/>
      <c r="V36" s="608"/>
      <c r="W36" s="608"/>
      <c r="X36" s="609"/>
    </row>
    <row r="37" spans="1:24" ht="16.5" x14ac:dyDescent="0.25">
      <c r="A37" s="21"/>
      <c r="B37" s="22"/>
      <c r="C37" s="22"/>
      <c r="D37" s="22"/>
      <c r="E37" s="22"/>
      <c r="F37" s="22"/>
      <c r="G37" s="22"/>
      <c r="H37" s="22"/>
      <c r="I37" s="22"/>
      <c r="J37" s="22"/>
      <c r="K37" s="86"/>
      <c r="L37" s="87"/>
      <c r="M37" s="87"/>
      <c r="N37" s="87"/>
      <c r="O37" s="87"/>
      <c r="P37" s="87"/>
      <c r="Q37" s="87"/>
      <c r="R37" s="87"/>
      <c r="S37" s="87"/>
      <c r="T37" s="87"/>
      <c r="U37" s="87"/>
      <c r="V37" s="88"/>
      <c r="W37" s="88"/>
      <c r="X37" s="88"/>
    </row>
    <row r="38" spans="1:24" ht="15.75" x14ac:dyDescent="0.25">
      <c r="L38" s="1102" t="s">
        <v>1088</v>
      </c>
      <c r="M38" s="1102"/>
      <c r="N38" s="1102"/>
      <c r="O38" s="1102"/>
      <c r="P38" s="1102"/>
      <c r="Q38" s="1102"/>
      <c r="R38" s="1102"/>
      <c r="S38" s="1102"/>
      <c r="T38" s="1102"/>
      <c r="U38" s="1102"/>
      <c r="V38" s="1102"/>
      <c r="W38" s="1102"/>
      <c r="X38" s="1102"/>
    </row>
    <row r="39" spans="1:24" ht="15.75" x14ac:dyDescent="0.25">
      <c r="L39" s="1101" t="s">
        <v>14</v>
      </c>
      <c r="M39" s="1101"/>
      <c r="N39" s="1101"/>
      <c r="O39" s="1101"/>
      <c r="P39" s="1101"/>
      <c r="Q39" s="1101"/>
      <c r="R39" s="1101"/>
      <c r="S39" s="1101"/>
      <c r="T39" s="1101"/>
      <c r="U39" s="1101"/>
      <c r="V39" s="1101"/>
      <c r="W39" s="1101"/>
      <c r="X39" s="1101"/>
    </row>
    <row r="44" spans="1:24" ht="16.5" x14ac:dyDescent="0.25">
      <c r="D44" s="73"/>
      <c r="K44" s="73"/>
      <c r="L44" s="1150" t="s">
        <v>99</v>
      </c>
      <c r="M44" s="1150"/>
      <c r="N44" s="1150"/>
      <c r="O44" s="1150"/>
      <c r="P44" s="1150"/>
      <c r="Q44" s="1150"/>
      <c r="R44" s="1150"/>
      <c r="S44" s="1150"/>
      <c r="T44" s="1150"/>
      <c r="U44" s="1150"/>
      <c r="V44" s="1150"/>
      <c r="W44" s="1150"/>
      <c r="X44" s="1150"/>
    </row>
  </sheetData>
  <mergeCells count="73">
    <mergeCell ref="A1:E1"/>
    <mergeCell ref="A5:A7"/>
    <mergeCell ref="B5:B7"/>
    <mergeCell ref="C5:C7"/>
    <mergeCell ref="A3:X3"/>
    <mergeCell ref="A4:X4"/>
    <mergeCell ref="D5:D7"/>
    <mergeCell ref="E5:V5"/>
    <mergeCell ref="X5:X7"/>
    <mergeCell ref="E6:N6"/>
    <mergeCell ref="O6:U6"/>
    <mergeCell ref="W5:W7"/>
    <mergeCell ref="V6:V7"/>
    <mergeCell ref="A11:X11"/>
    <mergeCell ref="A13:X13"/>
    <mergeCell ref="B15:E15"/>
    <mergeCell ref="K15:L15"/>
    <mergeCell ref="M15:N15"/>
    <mergeCell ref="R15:X15"/>
    <mergeCell ref="B18:E18"/>
    <mergeCell ref="B19:E19"/>
    <mergeCell ref="K16:L16"/>
    <mergeCell ref="M16:N16"/>
    <mergeCell ref="B17:E17"/>
    <mergeCell ref="B20:E20"/>
    <mergeCell ref="B21:E21"/>
    <mergeCell ref="B22:E22"/>
    <mergeCell ref="B23:E23"/>
    <mergeCell ref="B24:E24"/>
    <mergeCell ref="B35:E35"/>
    <mergeCell ref="B28:E28"/>
    <mergeCell ref="K28:L28"/>
    <mergeCell ref="M28:N28"/>
    <mergeCell ref="B25:E25"/>
    <mergeCell ref="K25:L25"/>
    <mergeCell ref="M25:N25"/>
    <mergeCell ref="B26:E26"/>
    <mergeCell ref="K26:L26"/>
    <mergeCell ref="M26:N26"/>
    <mergeCell ref="B36:E36"/>
    <mergeCell ref="K35:L35"/>
    <mergeCell ref="K20:L20"/>
    <mergeCell ref="M20:N20"/>
    <mergeCell ref="K21:L21"/>
    <mergeCell ref="M21:N21"/>
    <mergeCell ref="K24:L24"/>
    <mergeCell ref="M24:N24"/>
    <mergeCell ref="M35:N35"/>
    <mergeCell ref="K31:L31"/>
    <mergeCell ref="M31:N31"/>
    <mergeCell ref="B32:E32"/>
    <mergeCell ref="B29:E29"/>
    <mergeCell ref="B30:E30"/>
    <mergeCell ref="B33:E33"/>
    <mergeCell ref="B34:E34"/>
    <mergeCell ref="R21:X21"/>
    <mergeCell ref="K22:L22"/>
    <mergeCell ref="M22:N22"/>
    <mergeCell ref="R22:X22"/>
    <mergeCell ref="K23:L23"/>
    <mergeCell ref="M23:N23"/>
    <mergeCell ref="R23:X23"/>
    <mergeCell ref="R24:X24"/>
    <mergeCell ref="K34:L34"/>
    <mergeCell ref="M34:N34"/>
    <mergeCell ref="R34:X34"/>
    <mergeCell ref="R25:X25"/>
    <mergeCell ref="R26:X26"/>
    <mergeCell ref="L38:X38"/>
    <mergeCell ref="L39:X39"/>
    <mergeCell ref="L44:X44"/>
    <mergeCell ref="K36:L36"/>
    <mergeCell ref="M36:N36"/>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48"/>
  <sheetViews>
    <sheetView topLeftCell="A16" zoomScale="70" zoomScaleNormal="70" workbookViewId="0">
      <selection activeCell="B19" sqref="B19"/>
    </sheetView>
  </sheetViews>
  <sheetFormatPr defaultRowHeight="15" x14ac:dyDescent="0.25"/>
  <cols>
    <col min="1" max="1" width="5.28515625" style="73" customWidth="1"/>
    <col min="2" max="2" width="24.28515625" style="73" customWidth="1"/>
    <col min="3" max="3" width="25.42578125" style="73" customWidth="1"/>
    <col min="4" max="4" width="18.140625" style="74" customWidth="1"/>
    <col min="5" max="10" width="7.42578125" style="73" customWidth="1"/>
    <col min="11" max="14" width="7.42578125" style="656" customWidth="1"/>
    <col min="15" max="15" width="7.7109375" style="656" customWidth="1"/>
    <col min="16" max="16" width="8.28515625" style="656" customWidth="1"/>
    <col min="17" max="17" width="8.42578125" style="656" customWidth="1"/>
    <col min="18" max="18" width="8" style="656" customWidth="1"/>
    <col min="19" max="19" width="8" style="73" customWidth="1"/>
    <col min="20" max="20" width="9.140625" style="73" customWidth="1"/>
    <col min="21" max="21" width="17.7109375" style="73" customWidth="1"/>
    <col min="22" max="256" width="9.140625" style="73"/>
    <col min="257" max="257" width="5.28515625" style="73" customWidth="1"/>
    <col min="258" max="258" width="24.28515625" style="73" customWidth="1"/>
    <col min="259" max="259" width="25.42578125" style="73" customWidth="1"/>
    <col min="260" max="260" width="18.140625" style="73" customWidth="1"/>
    <col min="261" max="270" width="7.42578125" style="73" customWidth="1"/>
    <col min="271" max="271" width="7.7109375" style="73" customWidth="1"/>
    <col min="272" max="272" width="8.28515625" style="73" customWidth="1"/>
    <col min="273" max="273" width="8.42578125" style="73" customWidth="1"/>
    <col min="274" max="275" width="8" style="73" customWidth="1"/>
    <col min="276" max="276" width="9.140625" style="73" customWidth="1"/>
    <col min="277" max="277" width="17.7109375" style="73" customWidth="1"/>
    <col min="278" max="512" width="9.140625" style="73"/>
    <col min="513" max="513" width="5.28515625" style="73" customWidth="1"/>
    <col min="514" max="514" width="24.28515625" style="73" customWidth="1"/>
    <col min="515" max="515" width="25.42578125" style="73" customWidth="1"/>
    <col min="516" max="516" width="18.140625" style="73" customWidth="1"/>
    <col min="517" max="526" width="7.42578125" style="73" customWidth="1"/>
    <col min="527" max="527" width="7.7109375" style="73" customWidth="1"/>
    <col min="528" max="528" width="8.28515625" style="73" customWidth="1"/>
    <col min="529" max="529" width="8.42578125" style="73" customWidth="1"/>
    <col min="530" max="531" width="8" style="73" customWidth="1"/>
    <col min="532" max="532" width="9.140625" style="73" customWidth="1"/>
    <col min="533" max="533" width="17.7109375" style="73" customWidth="1"/>
    <col min="534" max="768" width="9.140625" style="73"/>
    <col min="769" max="769" width="5.28515625" style="73" customWidth="1"/>
    <col min="770" max="770" width="24.28515625" style="73" customWidth="1"/>
    <col min="771" max="771" width="25.42578125" style="73" customWidth="1"/>
    <col min="772" max="772" width="18.140625" style="73" customWidth="1"/>
    <col min="773" max="782" width="7.42578125" style="73" customWidth="1"/>
    <col min="783" max="783" width="7.7109375" style="73" customWidth="1"/>
    <col min="784" max="784" width="8.28515625" style="73" customWidth="1"/>
    <col min="785" max="785" width="8.42578125" style="73" customWidth="1"/>
    <col min="786" max="787" width="8" style="73" customWidth="1"/>
    <col min="788" max="788" width="9.140625" style="73" customWidth="1"/>
    <col min="789" max="789" width="17.7109375" style="73" customWidth="1"/>
    <col min="790" max="1024" width="9.140625" style="73"/>
    <col min="1025" max="1025" width="5.28515625" style="73" customWidth="1"/>
    <col min="1026" max="1026" width="24.28515625" style="73" customWidth="1"/>
    <col min="1027" max="1027" width="25.42578125" style="73" customWidth="1"/>
    <col min="1028" max="1028" width="18.140625" style="73" customWidth="1"/>
    <col min="1029" max="1038" width="7.42578125" style="73" customWidth="1"/>
    <col min="1039" max="1039" width="7.7109375" style="73" customWidth="1"/>
    <col min="1040" max="1040" width="8.28515625" style="73" customWidth="1"/>
    <col min="1041" max="1041" width="8.42578125" style="73" customWidth="1"/>
    <col min="1042" max="1043" width="8" style="73" customWidth="1"/>
    <col min="1044" max="1044" width="9.140625" style="73" customWidth="1"/>
    <col min="1045" max="1045" width="17.7109375" style="73" customWidth="1"/>
    <col min="1046" max="1280" width="9.140625" style="73"/>
    <col min="1281" max="1281" width="5.28515625" style="73" customWidth="1"/>
    <col min="1282" max="1282" width="24.28515625" style="73" customWidth="1"/>
    <col min="1283" max="1283" width="25.42578125" style="73" customWidth="1"/>
    <col min="1284" max="1284" width="18.140625" style="73" customWidth="1"/>
    <col min="1285" max="1294" width="7.42578125" style="73" customWidth="1"/>
    <col min="1295" max="1295" width="7.7109375" style="73" customWidth="1"/>
    <col min="1296" max="1296" width="8.28515625" style="73" customWidth="1"/>
    <col min="1297" max="1297" width="8.42578125" style="73" customWidth="1"/>
    <col min="1298" max="1299" width="8" style="73" customWidth="1"/>
    <col min="1300" max="1300" width="9.140625" style="73" customWidth="1"/>
    <col min="1301" max="1301" width="17.7109375" style="73" customWidth="1"/>
    <col min="1302" max="1536" width="9.140625" style="73"/>
    <col min="1537" max="1537" width="5.28515625" style="73" customWidth="1"/>
    <col min="1538" max="1538" width="24.28515625" style="73" customWidth="1"/>
    <col min="1539" max="1539" width="25.42578125" style="73" customWidth="1"/>
    <col min="1540" max="1540" width="18.140625" style="73" customWidth="1"/>
    <col min="1541" max="1550" width="7.42578125" style="73" customWidth="1"/>
    <col min="1551" max="1551" width="7.7109375" style="73" customWidth="1"/>
    <col min="1552" max="1552" width="8.28515625" style="73" customWidth="1"/>
    <col min="1553" max="1553" width="8.42578125" style="73" customWidth="1"/>
    <col min="1554" max="1555" width="8" style="73" customWidth="1"/>
    <col min="1556" max="1556" width="9.140625" style="73" customWidth="1"/>
    <col min="1557" max="1557" width="17.7109375" style="73" customWidth="1"/>
    <col min="1558" max="1792" width="9.140625" style="73"/>
    <col min="1793" max="1793" width="5.28515625" style="73" customWidth="1"/>
    <col min="1794" max="1794" width="24.28515625" style="73" customWidth="1"/>
    <col min="1795" max="1795" width="25.42578125" style="73" customWidth="1"/>
    <col min="1796" max="1796" width="18.140625" style="73" customWidth="1"/>
    <col min="1797" max="1806" width="7.42578125" style="73" customWidth="1"/>
    <col min="1807" max="1807" width="7.7109375" style="73" customWidth="1"/>
    <col min="1808" max="1808" width="8.28515625" style="73" customWidth="1"/>
    <col min="1809" max="1809" width="8.42578125" style="73" customWidth="1"/>
    <col min="1810" max="1811" width="8" style="73" customWidth="1"/>
    <col min="1812" max="1812" width="9.140625" style="73" customWidth="1"/>
    <col min="1813" max="1813" width="17.7109375" style="73" customWidth="1"/>
    <col min="1814" max="2048" width="9.140625" style="73"/>
    <col min="2049" max="2049" width="5.28515625" style="73" customWidth="1"/>
    <col min="2050" max="2050" width="24.28515625" style="73" customWidth="1"/>
    <col min="2051" max="2051" width="25.42578125" style="73" customWidth="1"/>
    <col min="2052" max="2052" width="18.140625" style="73" customWidth="1"/>
    <col min="2053" max="2062" width="7.42578125" style="73" customWidth="1"/>
    <col min="2063" max="2063" width="7.7109375" style="73" customWidth="1"/>
    <col min="2064" max="2064" width="8.28515625" style="73" customWidth="1"/>
    <col min="2065" max="2065" width="8.42578125" style="73" customWidth="1"/>
    <col min="2066" max="2067" width="8" style="73" customWidth="1"/>
    <col min="2068" max="2068" width="9.140625" style="73" customWidth="1"/>
    <col min="2069" max="2069" width="17.7109375" style="73" customWidth="1"/>
    <col min="2070" max="2304" width="9.140625" style="73"/>
    <col min="2305" max="2305" width="5.28515625" style="73" customWidth="1"/>
    <col min="2306" max="2306" width="24.28515625" style="73" customWidth="1"/>
    <col min="2307" max="2307" width="25.42578125" style="73" customWidth="1"/>
    <col min="2308" max="2308" width="18.140625" style="73" customWidth="1"/>
    <col min="2309" max="2318" width="7.42578125" style="73" customWidth="1"/>
    <col min="2319" max="2319" width="7.7109375" style="73" customWidth="1"/>
    <col min="2320" max="2320" width="8.28515625" style="73" customWidth="1"/>
    <col min="2321" max="2321" width="8.42578125" style="73" customWidth="1"/>
    <col min="2322" max="2323" width="8" style="73" customWidth="1"/>
    <col min="2324" max="2324" width="9.140625" style="73" customWidth="1"/>
    <col min="2325" max="2325" width="17.7109375" style="73" customWidth="1"/>
    <col min="2326" max="2560" width="9.140625" style="73"/>
    <col min="2561" max="2561" width="5.28515625" style="73" customWidth="1"/>
    <col min="2562" max="2562" width="24.28515625" style="73" customWidth="1"/>
    <col min="2563" max="2563" width="25.42578125" style="73" customWidth="1"/>
    <col min="2564" max="2564" width="18.140625" style="73" customWidth="1"/>
    <col min="2565" max="2574" width="7.42578125" style="73" customWidth="1"/>
    <col min="2575" max="2575" width="7.7109375" style="73" customWidth="1"/>
    <col min="2576" max="2576" width="8.28515625" style="73" customWidth="1"/>
    <col min="2577" max="2577" width="8.42578125" style="73" customWidth="1"/>
    <col min="2578" max="2579" width="8" style="73" customWidth="1"/>
    <col min="2580" max="2580" width="9.140625" style="73" customWidth="1"/>
    <col min="2581" max="2581" width="17.7109375" style="73" customWidth="1"/>
    <col min="2582" max="2816" width="9.140625" style="73"/>
    <col min="2817" max="2817" width="5.28515625" style="73" customWidth="1"/>
    <col min="2818" max="2818" width="24.28515625" style="73" customWidth="1"/>
    <col min="2819" max="2819" width="25.42578125" style="73" customWidth="1"/>
    <col min="2820" max="2820" width="18.140625" style="73" customWidth="1"/>
    <col min="2821" max="2830" width="7.42578125" style="73" customWidth="1"/>
    <col min="2831" max="2831" width="7.7109375" style="73" customWidth="1"/>
    <col min="2832" max="2832" width="8.28515625" style="73" customWidth="1"/>
    <col min="2833" max="2833" width="8.42578125" style="73" customWidth="1"/>
    <col min="2834" max="2835" width="8" style="73" customWidth="1"/>
    <col min="2836" max="2836" width="9.140625" style="73" customWidth="1"/>
    <col min="2837" max="2837" width="17.7109375" style="73" customWidth="1"/>
    <col min="2838" max="3072" width="9.140625" style="73"/>
    <col min="3073" max="3073" width="5.28515625" style="73" customWidth="1"/>
    <col min="3074" max="3074" width="24.28515625" style="73" customWidth="1"/>
    <col min="3075" max="3075" width="25.42578125" style="73" customWidth="1"/>
    <col min="3076" max="3076" width="18.140625" style="73" customWidth="1"/>
    <col min="3077" max="3086" width="7.42578125" style="73" customWidth="1"/>
    <col min="3087" max="3087" width="7.7109375" style="73" customWidth="1"/>
    <col min="3088" max="3088" width="8.28515625" style="73" customWidth="1"/>
    <col min="3089" max="3089" width="8.42578125" style="73" customWidth="1"/>
    <col min="3090" max="3091" width="8" style="73" customWidth="1"/>
    <col min="3092" max="3092" width="9.140625" style="73" customWidth="1"/>
    <col min="3093" max="3093" width="17.7109375" style="73" customWidth="1"/>
    <col min="3094" max="3328" width="9.140625" style="73"/>
    <col min="3329" max="3329" width="5.28515625" style="73" customWidth="1"/>
    <col min="3330" max="3330" width="24.28515625" style="73" customWidth="1"/>
    <col min="3331" max="3331" width="25.42578125" style="73" customWidth="1"/>
    <col min="3332" max="3332" width="18.140625" style="73" customWidth="1"/>
    <col min="3333" max="3342" width="7.42578125" style="73" customWidth="1"/>
    <col min="3343" max="3343" width="7.7109375" style="73" customWidth="1"/>
    <col min="3344" max="3344" width="8.28515625" style="73" customWidth="1"/>
    <col min="3345" max="3345" width="8.42578125" style="73" customWidth="1"/>
    <col min="3346" max="3347" width="8" style="73" customWidth="1"/>
    <col min="3348" max="3348" width="9.140625" style="73" customWidth="1"/>
    <col min="3349" max="3349" width="17.7109375" style="73" customWidth="1"/>
    <col min="3350" max="3584" width="9.140625" style="73"/>
    <col min="3585" max="3585" width="5.28515625" style="73" customWidth="1"/>
    <col min="3586" max="3586" width="24.28515625" style="73" customWidth="1"/>
    <col min="3587" max="3587" width="25.42578125" style="73" customWidth="1"/>
    <col min="3588" max="3588" width="18.140625" style="73" customWidth="1"/>
    <col min="3589" max="3598" width="7.42578125" style="73" customWidth="1"/>
    <col min="3599" max="3599" width="7.7109375" style="73" customWidth="1"/>
    <col min="3600" max="3600" width="8.28515625" style="73" customWidth="1"/>
    <col min="3601" max="3601" width="8.42578125" style="73" customWidth="1"/>
    <col min="3602" max="3603" width="8" style="73" customWidth="1"/>
    <col min="3604" max="3604" width="9.140625" style="73" customWidth="1"/>
    <col min="3605" max="3605" width="17.7109375" style="73" customWidth="1"/>
    <col min="3606" max="3840" width="9.140625" style="73"/>
    <col min="3841" max="3841" width="5.28515625" style="73" customWidth="1"/>
    <col min="3842" max="3842" width="24.28515625" style="73" customWidth="1"/>
    <col min="3843" max="3843" width="25.42578125" style="73" customWidth="1"/>
    <col min="3844" max="3844" width="18.140625" style="73" customWidth="1"/>
    <col min="3845" max="3854" width="7.42578125" style="73" customWidth="1"/>
    <col min="3855" max="3855" width="7.7109375" style="73" customWidth="1"/>
    <col min="3856" max="3856" width="8.28515625" style="73" customWidth="1"/>
    <col min="3857" max="3857" width="8.42578125" style="73" customWidth="1"/>
    <col min="3858" max="3859" width="8" style="73" customWidth="1"/>
    <col min="3860" max="3860" width="9.140625" style="73" customWidth="1"/>
    <col min="3861" max="3861" width="17.7109375" style="73" customWidth="1"/>
    <col min="3862" max="4096" width="9.140625" style="73"/>
    <col min="4097" max="4097" width="5.28515625" style="73" customWidth="1"/>
    <col min="4098" max="4098" width="24.28515625" style="73" customWidth="1"/>
    <col min="4099" max="4099" width="25.42578125" style="73" customWidth="1"/>
    <col min="4100" max="4100" width="18.140625" style="73" customWidth="1"/>
    <col min="4101" max="4110" width="7.42578125" style="73" customWidth="1"/>
    <col min="4111" max="4111" width="7.7109375" style="73" customWidth="1"/>
    <col min="4112" max="4112" width="8.28515625" style="73" customWidth="1"/>
    <col min="4113" max="4113" width="8.42578125" style="73" customWidth="1"/>
    <col min="4114" max="4115" width="8" style="73" customWidth="1"/>
    <col min="4116" max="4116" width="9.140625" style="73" customWidth="1"/>
    <col min="4117" max="4117" width="17.7109375" style="73" customWidth="1"/>
    <col min="4118" max="4352" width="9.140625" style="73"/>
    <col min="4353" max="4353" width="5.28515625" style="73" customWidth="1"/>
    <col min="4354" max="4354" width="24.28515625" style="73" customWidth="1"/>
    <col min="4355" max="4355" width="25.42578125" style="73" customWidth="1"/>
    <col min="4356" max="4356" width="18.140625" style="73" customWidth="1"/>
    <col min="4357" max="4366" width="7.42578125" style="73" customWidth="1"/>
    <col min="4367" max="4367" width="7.7109375" style="73" customWidth="1"/>
    <col min="4368" max="4368" width="8.28515625" style="73" customWidth="1"/>
    <col min="4369" max="4369" width="8.42578125" style="73" customWidth="1"/>
    <col min="4370" max="4371" width="8" style="73" customWidth="1"/>
    <col min="4372" max="4372" width="9.140625" style="73" customWidth="1"/>
    <col min="4373" max="4373" width="17.7109375" style="73" customWidth="1"/>
    <col min="4374" max="4608" width="9.140625" style="73"/>
    <col min="4609" max="4609" width="5.28515625" style="73" customWidth="1"/>
    <col min="4610" max="4610" width="24.28515625" style="73" customWidth="1"/>
    <col min="4611" max="4611" width="25.42578125" style="73" customWidth="1"/>
    <col min="4612" max="4612" width="18.140625" style="73" customWidth="1"/>
    <col min="4613" max="4622" width="7.42578125" style="73" customWidth="1"/>
    <col min="4623" max="4623" width="7.7109375" style="73" customWidth="1"/>
    <col min="4624" max="4624" width="8.28515625" style="73" customWidth="1"/>
    <col min="4625" max="4625" width="8.42578125" style="73" customWidth="1"/>
    <col min="4626" max="4627" width="8" style="73" customWidth="1"/>
    <col min="4628" max="4628" width="9.140625" style="73" customWidth="1"/>
    <col min="4629" max="4629" width="17.7109375" style="73" customWidth="1"/>
    <col min="4630" max="4864" width="9.140625" style="73"/>
    <col min="4865" max="4865" width="5.28515625" style="73" customWidth="1"/>
    <col min="4866" max="4866" width="24.28515625" style="73" customWidth="1"/>
    <col min="4867" max="4867" width="25.42578125" style="73" customWidth="1"/>
    <col min="4868" max="4868" width="18.140625" style="73" customWidth="1"/>
    <col min="4869" max="4878" width="7.42578125" style="73" customWidth="1"/>
    <col min="4879" max="4879" width="7.7109375" style="73" customWidth="1"/>
    <col min="4880" max="4880" width="8.28515625" style="73" customWidth="1"/>
    <col min="4881" max="4881" width="8.42578125" style="73" customWidth="1"/>
    <col min="4882" max="4883" width="8" style="73" customWidth="1"/>
    <col min="4884" max="4884" width="9.140625" style="73" customWidth="1"/>
    <col min="4885" max="4885" width="17.7109375" style="73" customWidth="1"/>
    <col min="4886" max="5120" width="9.140625" style="73"/>
    <col min="5121" max="5121" width="5.28515625" style="73" customWidth="1"/>
    <col min="5122" max="5122" width="24.28515625" style="73" customWidth="1"/>
    <col min="5123" max="5123" width="25.42578125" style="73" customWidth="1"/>
    <col min="5124" max="5124" width="18.140625" style="73" customWidth="1"/>
    <col min="5125" max="5134" width="7.42578125" style="73" customWidth="1"/>
    <col min="5135" max="5135" width="7.7109375" style="73" customWidth="1"/>
    <col min="5136" max="5136" width="8.28515625" style="73" customWidth="1"/>
    <col min="5137" max="5137" width="8.42578125" style="73" customWidth="1"/>
    <col min="5138" max="5139" width="8" style="73" customWidth="1"/>
    <col min="5140" max="5140" width="9.140625" style="73" customWidth="1"/>
    <col min="5141" max="5141" width="17.7109375" style="73" customWidth="1"/>
    <col min="5142" max="5376" width="9.140625" style="73"/>
    <col min="5377" max="5377" width="5.28515625" style="73" customWidth="1"/>
    <col min="5378" max="5378" width="24.28515625" style="73" customWidth="1"/>
    <col min="5379" max="5379" width="25.42578125" style="73" customWidth="1"/>
    <col min="5380" max="5380" width="18.140625" style="73" customWidth="1"/>
    <col min="5381" max="5390" width="7.42578125" style="73" customWidth="1"/>
    <col min="5391" max="5391" width="7.7109375" style="73" customWidth="1"/>
    <col min="5392" max="5392" width="8.28515625" style="73" customWidth="1"/>
    <col min="5393" max="5393" width="8.42578125" style="73" customWidth="1"/>
    <col min="5394" max="5395" width="8" style="73" customWidth="1"/>
    <col min="5396" max="5396" width="9.140625" style="73" customWidth="1"/>
    <col min="5397" max="5397" width="17.7109375" style="73" customWidth="1"/>
    <col min="5398" max="5632" width="9.140625" style="73"/>
    <col min="5633" max="5633" width="5.28515625" style="73" customWidth="1"/>
    <col min="5634" max="5634" width="24.28515625" style="73" customWidth="1"/>
    <col min="5635" max="5635" width="25.42578125" style="73" customWidth="1"/>
    <col min="5636" max="5636" width="18.140625" style="73" customWidth="1"/>
    <col min="5637" max="5646" width="7.42578125" style="73" customWidth="1"/>
    <col min="5647" max="5647" width="7.7109375" style="73" customWidth="1"/>
    <col min="5648" max="5648" width="8.28515625" style="73" customWidth="1"/>
    <col min="5649" max="5649" width="8.42578125" style="73" customWidth="1"/>
    <col min="5650" max="5651" width="8" style="73" customWidth="1"/>
    <col min="5652" max="5652" width="9.140625" style="73" customWidth="1"/>
    <col min="5653" max="5653" width="17.7109375" style="73" customWidth="1"/>
    <col min="5654" max="5888" width="9.140625" style="73"/>
    <col min="5889" max="5889" width="5.28515625" style="73" customWidth="1"/>
    <col min="5890" max="5890" width="24.28515625" style="73" customWidth="1"/>
    <col min="5891" max="5891" width="25.42578125" style="73" customWidth="1"/>
    <col min="5892" max="5892" width="18.140625" style="73" customWidth="1"/>
    <col min="5893" max="5902" width="7.42578125" style="73" customWidth="1"/>
    <col min="5903" max="5903" width="7.7109375" style="73" customWidth="1"/>
    <col min="5904" max="5904" width="8.28515625" style="73" customWidth="1"/>
    <col min="5905" max="5905" width="8.42578125" style="73" customWidth="1"/>
    <col min="5906" max="5907" width="8" style="73" customWidth="1"/>
    <col min="5908" max="5908" width="9.140625" style="73" customWidth="1"/>
    <col min="5909" max="5909" width="17.7109375" style="73" customWidth="1"/>
    <col min="5910" max="6144" width="9.140625" style="73"/>
    <col min="6145" max="6145" width="5.28515625" style="73" customWidth="1"/>
    <col min="6146" max="6146" width="24.28515625" style="73" customWidth="1"/>
    <col min="6147" max="6147" width="25.42578125" style="73" customWidth="1"/>
    <col min="6148" max="6148" width="18.140625" style="73" customWidth="1"/>
    <col min="6149" max="6158" width="7.42578125" style="73" customWidth="1"/>
    <col min="6159" max="6159" width="7.7109375" style="73" customWidth="1"/>
    <col min="6160" max="6160" width="8.28515625" style="73" customWidth="1"/>
    <col min="6161" max="6161" width="8.42578125" style="73" customWidth="1"/>
    <col min="6162" max="6163" width="8" style="73" customWidth="1"/>
    <col min="6164" max="6164" width="9.140625" style="73" customWidth="1"/>
    <col min="6165" max="6165" width="17.7109375" style="73" customWidth="1"/>
    <col min="6166" max="6400" width="9.140625" style="73"/>
    <col min="6401" max="6401" width="5.28515625" style="73" customWidth="1"/>
    <col min="6402" max="6402" width="24.28515625" style="73" customWidth="1"/>
    <col min="6403" max="6403" width="25.42578125" style="73" customWidth="1"/>
    <col min="6404" max="6404" width="18.140625" style="73" customWidth="1"/>
    <col min="6405" max="6414" width="7.42578125" style="73" customWidth="1"/>
    <col min="6415" max="6415" width="7.7109375" style="73" customWidth="1"/>
    <col min="6416" max="6416" width="8.28515625" style="73" customWidth="1"/>
    <col min="6417" max="6417" width="8.42578125" style="73" customWidth="1"/>
    <col min="6418" max="6419" width="8" style="73" customWidth="1"/>
    <col min="6420" max="6420" width="9.140625" style="73" customWidth="1"/>
    <col min="6421" max="6421" width="17.7109375" style="73" customWidth="1"/>
    <col min="6422" max="6656" width="9.140625" style="73"/>
    <col min="6657" max="6657" width="5.28515625" style="73" customWidth="1"/>
    <col min="6658" max="6658" width="24.28515625" style="73" customWidth="1"/>
    <col min="6659" max="6659" width="25.42578125" style="73" customWidth="1"/>
    <col min="6660" max="6660" width="18.140625" style="73" customWidth="1"/>
    <col min="6661" max="6670" width="7.42578125" style="73" customWidth="1"/>
    <col min="6671" max="6671" width="7.7109375" style="73" customWidth="1"/>
    <col min="6672" max="6672" width="8.28515625" style="73" customWidth="1"/>
    <col min="6673" max="6673" width="8.42578125" style="73" customWidth="1"/>
    <col min="6674" max="6675" width="8" style="73" customWidth="1"/>
    <col min="6676" max="6676" width="9.140625" style="73" customWidth="1"/>
    <col min="6677" max="6677" width="17.7109375" style="73" customWidth="1"/>
    <col min="6678" max="6912" width="9.140625" style="73"/>
    <col min="6913" max="6913" width="5.28515625" style="73" customWidth="1"/>
    <col min="6914" max="6914" width="24.28515625" style="73" customWidth="1"/>
    <col min="6915" max="6915" width="25.42578125" style="73" customWidth="1"/>
    <col min="6916" max="6916" width="18.140625" style="73" customWidth="1"/>
    <col min="6917" max="6926" width="7.42578125" style="73" customWidth="1"/>
    <col min="6927" max="6927" width="7.7109375" style="73" customWidth="1"/>
    <col min="6928" max="6928" width="8.28515625" style="73" customWidth="1"/>
    <col min="6929" max="6929" width="8.42578125" style="73" customWidth="1"/>
    <col min="6930" max="6931" width="8" style="73" customWidth="1"/>
    <col min="6932" max="6932" width="9.140625" style="73" customWidth="1"/>
    <col min="6933" max="6933" width="17.7109375" style="73" customWidth="1"/>
    <col min="6934" max="7168" width="9.140625" style="73"/>
    <col min="7169" max="7169" width="5.28515625" style="73" customWidth="1"/>
    <col min="7170" max="7170" width="24.28515625" style="73" customWidth="1"/>
    <col min="7171" max="7171" width="25.42578125" style="73" customWidth="1"/>
    <col min="7172" max="7172" width="18.140625" style="73" customWidth="1"/>
    <col min="7173" max="7182" width="7.42578125" style="73" customWidth="1"/>
    <col min="7183" max="7183" width="7.7109375" style="73" customWidth="1"/>
    <col min="7184" max="7184" width="8.28515625" style="73" customWidth="1"/>
    <col min="7185" max="7185" width="8.42578125" style="73" customWidth="1"/>
    <col min="7186" max="7187" width="8" style="73" customWidth="1"/>
    <col min="7188" max="7188" width="9.140625" style="73" customWidth="1"/>
    <col min="7189" max="7189" width="17.7109375" style="73" customWidth="1"/>
    <col min="7190" max="7424" width="9.140625" style="73"/>
    <col min="7425" max="7425" width="5.28515625" style="73" customWidth="1"/>
    <col min="7426" max="7426" width="24.28515625" style="73" customWidth="1"/>
    <col min="7427" max="7427" width="25.42578125" style="73" customWidth="1"/>
    <col min="7428" max="7428" width="18.140625" style="73" customWidth="1"/>
    <col min="7429" max="7438" width="7.42578125" style="73" customWidth="1"/>
    <col min="7439" max="7439" width="7.7109375" style="73" customWidth="1"/>
    <col min="7440" max="7440" width="8.28515625" style="73" customWidth="1"/>
    <col min="7441" max="7441" width="8.42578125" style="73" customWidth="1"/>
    <col min="7442" max="7443" width="8" style="73" customWidth="1"/>
    <col min="7444" max="7444" width="9.140625" style="73" customWidth="1"/>
    <col min="7445" max="7445" width="17.7109375" style="73" customWidth="1"/>
    <col min="7446" max="7680" width="9.140625" style="73"/>
    <col min="7681" max="7681" width="5.28515625" style="73" customWidth="1"/>
    <col min="7682" max="7682" width="24.28515625" style="73" customWidth="1"/>
    <col min="7683" max="7683" width="25.42578125" style="73" customWidth="1"/>
    <col min="7684" max="7684" width="18.140625" style="73" customWidth="1"/>
    <col min="7685" max="7694" width="7.42578125" style="73" customWidth="1"/>
    <col min="7695" max="7695" width="7.7109375" style="73" customWidth="1"/>
    <col min="7696" max="7696" width="8.28515625" style="73" customWidth="1"/>
    <col min="7697" max="7697" width="8.42578125" style="73" customWidth="1"/>
    <col min="7698" max="7699" width="8" style="73" customWidth="1"/>
    <col min="7700" max="7700" width="9.140625" style="73" customWidth="1"/>
    <col min="7701" max="7701" width="17.7109375" style="73" customWidth="1"/>
    <col min="7702" max="7936" width="9.140625" style="73"/>
    <col min="7937" max="7937" width="5.28515625" style="73" customWidth="1"/>
    <col min="7938" max="7938" width="24.28515625" style="73" customWidth="1"/>
    <col min="7939" max="7939" width="25.42578125" style="73" customWidth="1"/>
    <col min="7940" max="7940" width="18.140625" style="73" customWidth="1"/>
    <col min="7941" max="7950" width="7.42578125" style="73" customWidth="1"/>
    <col min="7951" max="7951" width="7.7109375" style="73" customWidth="1"/>
    <col min="7952" max="7952" width="8.28515625" style="73" customWidth="1"/>
    <col min="7953" max="7953" width="8.42578125" style="73" customWidth="1"/>
    <col min="7954" max="7955" width="8" style="73" customWidth="1"/>
    <col min="7956" max="7956" width="9.140625" style="73" customWidth="1"/>
    <col min="7957" max="7957" width="17.7109375" style="73" customWidth="1"/>
    <col min="7958" max="8192" width="9.140625" style="73"/>
    <col min="8193" max="8193" width="5.28515625" style="73" customWidth="1"/>
    <col min="8194" max="8194" width="24.28515625" style="73" customWidth="1"/>
    <col min="8195" max="8195" width="25.42578125" style="73" customWidth="1"/>
    <col min="8196" max="8196" width="18.140625" style="73" customWidth="1"/>
    <col min="8197" max="8206" width="7.42578125" style="73" customWidth="1"/>
    <col min="8207" max="8207" width="7.7109375" style="73" customWidth="1"/>
    <col min="8208" max="8208" width="8.28515625" style="73" customWidth="1"/>
    <col min="8209" max="8209" width="8.42578125" style="73" customWidth="1"/>
    <col min="8210" max="8211" width="8" style="73" customWidth="1"/>
    <col min="8212" max="8212" width="9.140625" style="73" customWidth="1"/>
    <col min="8213" max="8213" width="17.7109375" style="73" customWidth="1"/>
    <col min="8214" max="8448" width="9.140625" style="73"/>
    <col min="8449" max="8449" width="5.28515625" style="73" customWidth="1"/>
    <col min="8450" max="8450" width="24.28515625" style="73" customWidth="1"/>
    <col min="8451" max="8451" width="25.42578125" style="73" customWidth="1"/>
    <col min="8452" max="8452" width="18.140625" style="73" customWidth="1"/>
    <col min="8453" max="8462" width="7.42578125" style="73" customWidth="1"/>
    <col min="8463" max="8463" width="7.7109375" style="73" customWidth="1"/>
    <col min="8464" max="8464" width="8.28515625" style="73" customWidth="1"/>
    <col min="8465" max="8465" width="8.42578125" style="73" customWidth="1"/>
    <col min="8466" max="8467" width="8" style="73" customWidth="1"/>
    <col min="8468" max="8468" width="9.140625" style="73" customWidth="1"/>
    <col min="8469" max="8469" width="17.7109375" style="73" customWidth="1"/>
    <col min="8470" max="8704" width="9.140625" style="73"/>
    <col min="8705" max="8705" width="5.28515625" style="73" customWidth="1"/>
    <col min="8706" max="8706" width="24.28515625" style="73" customWidth="1"/>
    <col min="8707" max="8707" width="25.42578125" style="73" customWidth="1"/>
    <col min="8708" max="8708" width="18.140625" style="73" customWidth="1"/>
    <col min="8709" max="8718" width="7.42578125" style="73" customWidth="1"/>
    <col min="8719" max="8719" width="7.7109375" style="73" customWidth="1"/>
    <col min="8720" max="8720" width="8.28515625" style="73" customWidth="1"/>
    <col min="8721" max="8721" width="8.42578125" style="73" customWidth="1"/>
    <col min="8722" max="8723" width="8" style="73" customWidth="1"/>
    <col min="8724" max="8724" width="9.140625" style="73" customWidth="1"/>
    <col min="8725" max="8725" width="17.7109375" style="73" customWidth="1"/>
    <col min="8726" max="8960" width="9.140625" style="73"/>
    <col min="8961" max="8961" width="5.28515625" style="73" customWidth="1"/>
    <col min="8962" max="8962" width="24.28515625" style="73" customWidth="1"/>
    <col min="8963" max="8963" width="25.42578125" style="73" customWidth="1"/>
    <col min="8964" max="8964" width="18.140625" style="73" customWidth="1"/>
    <col min="8965" max="8974" width="7.42578125" style="73" customWidth="1"/>
    <col min="8975" max="8975" width="7.7109375" style="73" customWidth="1"/>
    <col min="8976" max="8976" width="8.28515625" style="73" customWidth="1"/>
    <col min="8977" max="8977" width="8.42578125" style="73" customWidth="1"/>
    <col min="8978" max="8979" width="8" style="73" customWidth="1"/>
    <col min="8980" max="8980" width="9.140625" style="73" customWidth="1"/>
    <col min="8981" max="8981" width="17.7109375" style="73" customWidth="1"/>
    <col min="8982" max="9216" width="9.140625" style="73"/>
    <col min="9217" max="9217" width="5.28515625" style="73" customWidth="1"/>
    <col min="9218" max="9218" width="24.28515625" style="73" customWidth="1"/>
    <col min="9219" max="9219" width="25.42578125" style="73" customWidth="1"/>
    <col min="9220" max="9220" width="18.140625" style="73" customWidth="1"/>
    <col min="9221" max="9230" width="7.42578125" style="73" customWidth="1"/>
    <col min="9231" max="9231" width="7.7109375" style="73" customWidth="1"/>
    <col min="9232" max="9232" width="8.28515625" style="73" customWidth="1"/>
    <col min="9233" max="9233" width="8.42578125" style="73" customWidth="1"/>
    <col min="9234" max="9235" width="8" style="73" customWidth="1"/>
    <col min="9236" max="9236" width="9.140625" style="73" customWidth="1"/>
    <col min="9237" max="9237" width="17.7109375" style="73" customWidth="1"/>
    <col min="9238" max="9472" width="9.140625" style="73"/>
    <col min="9473" max="9473" width="5.28515625" style="73" customWidth="1"/>
    <col min="9474" max="9474" width="24.28515625" style="73" customWidth="1"/>
    <col min="9475" max="9475" width="25.42578125" style="73" customWidth="1"/>
    <col min="9476" max="9476" width="18.140625" style="73" customWidth="1"/>
    <col min="9477" max="9486" width="7.42578125" style="73" customWidth="1"/>
    <col min="9487" max="9487" width="7.7109375" style="73" customWidth="1"/>
    <col min="9488" max="9488" width="8.28515625" style="73" customWidth="1"/>
    <col min="9489" max="9489" width="8.42578125" style="73" customWidth="1"/>
    <col min="9490" max="9491" width="8" style="73" customWidth="1"/>
    <col min="9492" max="9492" width="9.140625" style="73" customWidth="1"/>
    <col min="9493" max="9493" width="17.7109375" style="73" customWidth="1"/>
    <col min="9494" max="9728" width="9.140625" style="73"/>
    <col min="9729" max="9729" width="5.28515625" style="73" customWidth="1"/>
    <col min="9730" max="9730" width="24.28515625" style="73" customWidth="1"/>
    <col min="9731" max="9731" width="25.42578125" style="73" customWidth="1"/>
    <col min="9732" max="9732" width="18.140625" style="73" customWidth="1"/>
    <col min="9733" max="9742" width="7.42578125" style="73" customWidth="1"/>
    <col min="9743" max="9743" width="7.7109375" style="73" customWidth="1"/>
    <col min="9744" max="9744" width="8.28515625" style="73" customWidth="1"/>
    <col min="9745" max="9745" width="8.42578125" style="73" customWidth="1"/>
    <col min="9746" max="9747" width="8" style="73" customWidth="1"/>
    <col min="9748" max="9748" width="9.140625" style="73" customWidth="1"/>
    <col min="9749" max="9749" width="17.7109375" style="73" customWidth="1"/>
    <col min="9750" max="9984" width="9.140625" style="73"/>
    <col min="9985" max="9985" width="5.28515625" style="73" customWidth="1"/>
    <col min="9986" max="9986" width="24.28515625" style="73" customWidth="1"/>
    <col min="9987" max="9987" width="25.42578125" style="73" customWidth="1"/>
    <col min="9988" max="9988" width="18.140625" style="73" customWidth="1"/>
    <col min="9989" max="9998" width="7.42578125" style="73" customWidth="1"/>
    <col min="9999" max="9999" width="7.7109375" style="73" customWidth="1"/>
    <col min="10000" max="10000" width="8.28515625" style="73" customWidth="1"/>
    <col min="10001" max="10001" width="8.42578125" style="73" customWidth="1"/>
    <col min="10002" max="10003" width="8" style="73" customWidth="1"/>
    <col min="10004" max="10004" width="9.140625" style="73" customWidth="1"/>
    <col min="10005" max="10005" width="17.7109375" style="73" customWidth="1"/>
    <col min="10006" max="10240" width="9.140625" style="73"/>
    <col min="10241" max="10241" width="5.28515625" style="73" customWidth="1"/>
    <col min="10242" max="10242" width="24.28515625" style="73" customWidth="1"/>
    <col min="10243" max="10243" width="25.42578125" style="73" customWidth="1"/>
    <col min="10244" max="10244" width="18.140625" style="73" customWidth="1"/>
    <col min="10245" max="10254" width="7.42578125" style="73" customWidth="1"/>
    <col min="10255" max="10255" width="7.7109375" style="73" customWidth="1"/>
    <col min="10256" max="10256" width="8.28515625" style="73" customWidth="1"/>
    <col min="10257" max="10257" width="8.42578125" style="73" customWidth="1"/>
    <col min="10258" max="10259" width="8" style="73" customWidth="1"/>
    <col min="10260" max="10260" width="9.140625" style="73" customWidth="1"/>
    <col min="10261" max="10261" width="17.7109375" style="73" customWidth="1"/>
    <col min="10262" max="10496" width="9.140625" style="73"/>
    <col min="10497" max="10497" width="5.28515625" style="73" customWidth="1"/>
    <col min="10498" max="10498" width="24.28515625" style="73" customWidth="1"/>
    <col min="10499" max="10499" width="25.42578125" style="73" customWidth="1"/>
    <col min="10500" max="10500" width="18.140625" style="73" customWidth="1"/>
    <col min="10501" max="10510" width="7.42578125" style="73" customWidth="1"/>
    <col min="10511" max="10511" width="7.7109375" style="73" customWidth="1"/>
    <col min="10512" max="10512" width="8.28515625" style="73" customWidth="1"/>
    <col min="10513" max="10513" width="8.42578125" style="73" customWidth="1"/>
    <col min="10514" max="10515" width="8" style="73" customWidth="1"/>
    <col min="10516" max="10516" width="9.140625" style="73" customWidth="1"/>
    <col min="10517" max="10517" width="17.7109375" style="73" customWidth="1"/>
    <col min="10518" max="10752" width="9.140625" style="73"/>
    <col min="10753" max="10753" width="5.28515625" style="73" customWidth="1"/>
    <col min="10754" max="10754" width="24.28515625" style="73" customWidth="1"/>
    <col min="10755" max="10755" width="25.42578125" style="73" customWidth="1"/>
    <col min="10756" max="10756" width="18.140625" style="73" customWidth="1"/>
    <col min="10757" max="10766" width="7.42578125" style="73" customWidth="1"/>
    <col min="10767" max="10767" width="7.7109375" style="73" customWidth="1"/>
    <col min="10768" max="10768" width="8.28515625" style="73" customWidth="1"/>
    <col min="10769" max="10769" width="8.42578125" style="73" customWidth="1"/>
    <col min="10770" max="10771" width="8" style="73" customWidth="1"/>
    <col min="10772" max="10772" width="9.140625" style="73" customWidth="1"/>
    <col min="10773" max="10773" width="17.7109375" style="73" customWidth="1"/>
    <col min="10774" max="11008" width="9.140625" style="73"/>
    <col min="11009" max="11009" width="5.28515625" style="73" customWidth="1"/>
    <col min="11010" max="11010" width="24.28515625" style="73" customWidth="1"/>
    <col min="11011" max="11011" width="25.42578125" style="73" customWidth="1"/>
    <col min="11012" max="11012" width="18.140625" style="73" customWidth="1"/>
    <col min="11013" max="11022" width="7.42578125" style="73" customWidth="1"/>
    <col min="11023" max="11023" width="7.7109375" style="73" customWidth="1"/>
    <col min="11024" max="11024" width="8.28515625" style="73" customWidth="1"/>
    <col min="11025" max="11025" width="8.42578125" style="73" customWidth="1"/>
    <col min="11026" max="11027" width="8" style="73" customWidth="1"/>
    <col min="11028" max="11028" width="9.140625" style="73" customWidth="1"/>
    <col min="11029" max="11029" width="17.7109375" style="73" customWidth="1"/>
    <col min="11030" max="11264" width="9.140625" style="73"/>
    <col min="11265" max="11265" width="5.28515625" style="73" customWidth="1"/>
    <col min="11266" max="11266" width="24.28515625" style="73" customWidth="1"/>
    <col min="11267" max="11267" width="25.42578125" style="73" customWidth="1"/>
    <col min="11268" max="11268" width="18.140625" style="73" customWidth="1"/>
    <col min="11269" max="11278" width="7.42578125" style="73" customWidth="1"/>
    <col min="11279" max="11279" width="7.7109375" style="73" customWidth="1"/>
    <col min="11280" max="11280" width="8.28515625" style="73" customWidth="1"/>
    <col min="11281" max="11281" width="8.42578125" style="73" customWidth="1"/>
    <col min="11282" max="11283" width="8" style="73" customWidth="1"/>
    <col min="11284" max="11284" width="9.140625" style="73" customWidth="1"/>
    <col min="11285" max="11285" width="17.7109375" style="73" customWidth="1"/>
    <col min="11286" max="11520" width="9.140625" style="73"/>
    <col min="11521" max="11521" width="5.28515625" style="73" customWidth="1"/>
    <col min="11522" max="11522" width="24.28515625" style="73" customWidth="1"/>
    <col min="11523" max="11523" width="25.42578125" style="73" customWidth="1"/>
    <col min="11524" max="11524" width="18.140625" style="73" customWidth="1"/>
    <col min="11525" max="11534" width="7.42578125" style="73" customWidth="1"/>
    <col min="11535" max="11535" width="7.7109375" style="73" customWidth="1"/>
    <col min="11536" max="11536" width="8.28515625" style="73" customWidth="1"/>
    <col min="11537" max="11537" width="8.42578125" style="73" customWidth="1"/>
    <col min="11538" max="11539" width="8" style="73" customWidth="1"/>
    <col min="11540" max="11540" width="9.140625" style="73" customWidth="1"/>
    <col min="11541" max="11541" width="17.7109375" style="73" customWidth="1"/>
    <col min="11542" max="11776" width="9.140625" style="73"/>
    <col min="11777" max="11777" width="5.28515625" style="73" customWidth="1"/>
    <col min="11778" max="11778" width="24.28515625" style="73" customWidth="1"/>
    <col min="11779" max="11779" width="25.42578125" style="73" customWidth="1"/>
    <col min="11780" max="11780" width="18.140625" style="73" customWidth="1"/>
    <col min="11781" max="11790" width="7.42578125" style="73" customWidth="1"/>
    <col min="11791" max="11791" width="7.7109375" style="73" customWidth="1"/>
    <col min="11792" max="11792" width="8.28515625" style="73" customWidth="1"/>
    <col min="11793" max="11793" width="8.42578125" style="73" customWidth="1"/>
    <col min="11794" max="11795" width="8" style="73" customWidth="1"/>
    <col min="11796" max="11796" width="9.140625" style="73" customWidth="1"/>
    <col min="11797" max="11797" width="17.7109375" style="73" customWidth="1"/>
    <col min="11798" max="12032" width="9.140625" style="73"/>
    <col min="12033" max="12033" width="5.28515625" style="73" customWidth="1"/>
    <col min="12034" max="12034" width="24.28515625" style="73" customWidth="1"/>
    <col min="12035" max="12035" width="25.42578125" style="73" customWidth="1"/>
    <col min="12036" max="12036" width="18.140625" style="73" customWidth="1"/>
    <col min="12037" max="12046" width="7.42578125" style="73" customWidth="1"/>
    <col min="12047" max="12047" width="7.7109375" style="73" customWidth="1"/>
    <col min="12048" max="12048" width="8.28515625" style="73" customWidth="1"/>
    <col min="12049" max="12049" width="8.42578125" style="73" customWidth="1"/>
    <col min="12050" max="12051" width="8" style="73" customWidth="1"/>
    <col min="12052" max="12052" width="9.140625" style="73" customWidth="1"/>
    <col min="12053" max="12053" width="17.7109375" style="73" customWidth="1"/>
    <col min="12054" max="12288" width="9.140625" style="73"/>
    <col min="12289" max="12289" width="5.28515625" style="73" customWidth="1"/>
    <col min="12290" max="12290" width="24.28515625" style="73" customWidth="1"/>
    <col min="12291" max="12291" width="25.42578125" style="73" customWidth="1"/>
    <col min="12292" max="12292" width="18.140625" style="73" customWidth="1"/>
    <col min="12293" max="12302" width="7.42578125" style="73" customWidth="1"/>
    <col min="12303" max="12303" width="7.7109375" style="73" customWidth="1"/>
    <col min="12304" max="12304" width="8.28515625" style="73" customWidth="1"/>
    <col min="12305" max="12305" width="8.42578125" style="73" customWidth="1"/>
    <col min="12306" max="12307" width="8" style="73" customWidth="1"/>
    <col min="12308" max="12308" width="9.140625" style="73" customWidth="1"/>
    <col min="12309" max="12309" width="17.7109375" style="73" customWidth="1"/>
    <col min="12310" max="12544" width="9.140625" style="73"/>
    <col min="12545" max="12545" width="5.28515625" style="73" customWidth="1"/>
    <col min="12546" max="12546" width="24.28515625" style="73" customWidth="1"/>
    <col min="12547" max="12547" width="25.42578125" style="73" customWidth="1"/>
    <col min="12548" max="12548" width="18.140625" style="73" customWidth="1"/>
    <col min="12549" max="12558" width="7.42578125" style="73" customWidth="1"/>
    <col min="12559" max="12559" width="7.7109375" style="73" customWidth="1"/>
    <col min="12560" max="12560" width="8.28515625" style="73" customWidth="1"/>
    <col min="12561" max="12561" width="8.42578125" style="73" customWidth="1"/>
    <col min="12562" max="12563" width="8" style="73" customWidth="1"/>
    <col min="12564" max="12564" width="9.140625" style="73" customWidth="1"/>
    <col min="12565" max="12565" width="17.7109375" style="73" customWidth="1"/>
    <col min="12566" max="12800" width="9.140625" style="73"/>
    <col min="12801" max="12801" width="5.28515625" style="73" customWidth="1"/>
    <col min="12802" max="12802" width="24.28515625" style="73" customWidth="1"/>
    <col min="12803" max="12803" width="25.42578125" style="73" customWidth="1"/>
    <col min="12804" max="12804" width="18.140625" style="73" customWidth="1"/>
    <col min="12805" max="12814" width="7.42578125" style="73" customWidth="1"/>
    <col min="12815" max="12815" width="7.7109375" style="73" customWidth="1"/>
    <col min="12816" max="12816" width="8.28515625" style="73" customWidth="1"/>
    <col min="12817" max="12817" width="8.42578125" style="73" customWidth="1"/>
    <col min="12818" max="12819" width="8" style="73" customWidth="1"/>
    <col min="12820" max="12820" width="9.140625" style="73" customWidth="1"/>
    <col min="12821" max="12821" width="17.7109375" style="73" customWidth="1"/>
    <col min="12822" max="13056" width="9.140625" style="73"/>
    <col min="13057" max="13057" width="5.28515625" style="73" customWidth="1"/>
    <col min="13058" max="13058" width="24.28515625" style="73" customWidth="1"/>
    <col min="13059" max="13059" width="25.42578125" style="73" customWidth="1"/>
    <col min="13060" max="13060" width="18.140625" style="73" customWidth="1"/>
    <col min="13061" max="13070" width="7.42578125" style="73" customWidth="1"/>
    <col min="13071" max="13071" width="7.7109375" style="73" customWidth="1"/>
    <col min="13072" max="13072" width="8.28515625" style="73" customWidth="1"/>
    <col min="13073" max="13073" width="8.42578125" style="73" customWidth="1"/>
    <col min="13074" max="13075" width="8" style="73" customWidth="1"/>
    <col min="13076" max="13076" width="9.140625" style="73" customWidth="1"/>
    <col min="13077" max="13077" width="17.7109375" style="73" customWidth="1"/>
    <col min="13078" max="13312" width="9.140625" style="73"/>
    <col min="13313" max="13313" width="5.28515625" style="73" customWidth="1"/>
    <col min="13314" max="13314" width="24.28515625" style="73" customWidth="1"/>
    <col min="13315" max="13315" width="25.42578125" style="73" customWidth="1"/>
    <col min="13316" max="13316" width="18.140625" style="73" customWidth="1"/>
    <col min="13317" max="13326" width="7.42578125" style="73" customWidth="1"/>
    <col min="13327" max="13327" width="7.7109375" style="73" customWidth="1"/>
    <col min="13328" max="13328" width="8.28515625" style="73" customWidth="1"/>
    <col min="13329" max="13329" width="8.42578125" style="73" customWidth="1"/>
    <col min="13330" max="13331" width="8" style="73" customWidth="1"/>
    <col min="13332" max="13332" width="9.140625" style="73" customWidth="1"/>
    <col min="13333" max="13333" width="17.7109375" style="73" customWidth="1"/>
    <col min="13334" max="13568" width="9.140625" style="73"/>
    <col min="13569" max="13569" width="5.28515625" style="73" customWidth="1"/>
    <col min="13570" max="13570" width="24.28515625" style="73" customWidth="1"/>
    <col min="13571" max="13571" width="25.42578125" style="73" customWidth="1"/>
    <col min="13572" max="13572" width="18.140625" style="73" customWidth="1"/>
    <col min="13573" max="13582" width="7.42578125" style="73" customWidth="1"/>
    <col min="13583" max="13583" width="7.7109375" style="73" customWidth="1"/>
    <col min="13584" max="13584" width="8.28515625" style="73" customWidth="1"/>
    <col min="13585" max="13585" width="8.42578125" style="73" customWidth="1"/>
    <col min="13586" max="13587" width="8" style="73" customWidth="1"/>
    <col min="13588" max="13588" width="9.140625" style="73" customWidth="1"/>
    <col min="13589" max="13589" width="17.7109375" style="73" customWidth="1"/>
    <col min="13590" max="13824" width="9.140625" style="73"/>
    <col min="13825" max="13825" width="5.28515625" style="73" customWidth="1"/>
    <col min="13826" max="13826" width="24.28515625" style="73" customWidth="1"/>
    <col min="13827" max="13827" width="25.42578125" style="73" customWidth="1"/>
    <col min="13828" max="13828" width="18.140625" style="73" customWidth="1"/>
    <col min="13829" max="13838" width="7.42578125" style="73" customWidth="1"/>
    <col min="13839" max="13839" width="7.7109375" style="73" customWidth="1"/>
    <col min="13840" max="13840" width="8.28515625" style="73" customWidth="1"/>
    <col min="13841" max="13841" width="8.42578125" style="73" customWidth="1"/>
    <col min="13842" max="13843" width="8" style="73" customWidth="1"/>
    <col min="13844" max="13844" width="9.140625" style="73" customWidth="1"/>
    <col min="13845" max="13845" width="17.7109375" style="73" customWidth="1"/>
    <col min="13846" max="14080" width="9.140625" style="73"/>
    <col min="14081" max="14081" width="5.28515625" style="73" customWidth="1"/>
    <col min="14082" max="14082" width="24.28515625" style="73" customWidth="1"/>
    <col min="14083" max="14083" width="25.42578125" style="73" customWidth="1"/>
    <col min="14084" max="14084" width="18.140625" style="73" customWidth="1"/>
    <col min="14085" max="14094" width="7.42578125" style="73" customWidth="1"/>
    <col min="14095" max="14095" width="7.7109375" style="73" customWidth="1"/>
    <col min="14096" max="14096" width="8.28515625" style="73" customWidth="1"/>
    <col min="14097" max="14097" width="8.42578125" style="73" customWidth="1"/>
    <col min="14098" max="14099" width="8" style="73" customWidth="1"/>
    <col min="14100" max="14100" width="9.140625" style="73" customWidth="1"/>
    <col min="14101" max="14101" width="17.7109375" style="73" customWidth="1"/>
    <col min="14102" max="14336" width="9.140625" style="73"/>
    <col min="14337" max="14337" width="5.28515625" style="73" customWidth="1"/>
    <col min="14338" max="14338" width="24.28515625" style="73" customWidth="1"/>
    <col min="14339" max="14339" width="25.42578125" style="73" customWidth="1"/>
    <col min="14340" max="14340" width="18.140625" style="73" customWidth="1"/>
    <col min="14341" max="14350" width="7.42578125" style="73" customWidth="1"/>
    <col min="14351" max="14351" width="7.7109375" style="73" customWidth="1"/>
    <col min="14352" max="14352" width="8.28515625" style="73" customWidth="1"/>
    <col min="14353" max="14353" width="8.42578125" style="73" customWidth="1"/>
    <col min="14354" max="14355" width="8" style="73" customWidth="1"/>
    <col min="14356" max="14356" width="9.140625" style="73" customWidth="1"/>
    <col min="14357" max="14357" width="17.7109375" style="73" customWidth="1"/>
    <col min="14358" max="14592" width="9.140625" style="73"/>
    <col min="14593" max="14593" width="5.28515625" style="73" customWidth="1"/>
    <col min="14594" max="14594" width="24.28515625" style="73" customWidth="1"/>
    <col min="14595" max="14595" width="25.42578125" style="73" customWidth="1"/>
    <col min="14596" max="14596" width="18.140625" style="73" customWidth="1"/>
    <col min="14597" max="14606" width="7.42578125" style="73" customWidth="1"/>
    <col min="14607" max="14607" width="7.7109375" style="73" customWidth="1"/>
    <col min="14608" max="14608" width="8.28515625" style="73" customWidth="1"/>
    <col min="14609" max="14609" width="8.42578125" style="73" customWidth="1"/>
    <col min="14610" max="14611" width="8" style="73" customWidth="1"/>
    <col min="14612" max="14612" width="9.140625" style="73" customWidth="1"/>
    <col min="14613" max="14613" width="17.7109375" style="73" customWidth="1"/>
    <col min="14614" max="14848" width="9.140625" style="73"/>
    <col min="14849" max="14849" width="5.28515625" style="73" customWidth="1"/>
    <col min="14850" max="14850" width="24.28515625" style="73" customWidth="1"/>
    <col min="14851" max="14851" width="25.42578125" style="73" customWidth="1"/>
    <col min="14852" max="14852" width="18.140625" style="73" customWidth="1"/>
    <col min="14853" max="14862" width="7.42578125" style="73" customWidth="1"/>
    <col min="14863" max="14863" width="7.7109375" style="73" customWidth="1"/>
    <col min="14864" max="14864" width="8.28515625" style="73" customWidth="1"/>
    <col min="14865" max="14865" width="8.42578125" style="73" customWidth="1"/>
    <col min="14866" max="14867" width="8" style="73" customWidth="1"/>
    <col min="14868" max="14868" width="9.140625" style="73" customWidth="1"/>
    <col min="14869" max="14869" width="17.7109375" style="73" customWidth="1"/>
    <col min="14870" max="15104" width="9.140625" style="73"/>
    <col min="15105" max="15105" width="5.28515625" style="73" customWidth="1"/>
    <col min="15106" max="15106" width="24.28515625" style="73" customWidth="1"/>
    <col min="15107" max="15107" width="25.42578125" style="73" customWidth="1"/>
    <col min="15108" max="15108" width="18.140625" style="73" customWidth="1"/>
    <col min="15109" max="15118" width="7.42578125" style="73" customWidth="1"/>
    <col min="15119" max="15119" width="7.7109375" style="73" customWidth="1"/>
    <col min="15120" max="15120" width="8.28515625" style="73" customWidth="1"/>
    <col min="15121" max="15121" width="8.42578125" style="73" customWidth="1"/>
    <col min="15122" max="15123" width="8" style="73" customWidth="1"/>
    <col min="15124" max="15124" width="9.140625" style="73" customWidth="1"/>
    <col min="15125" max="15125" width="17.7109375" style="73" customWidth="1"/>
    <col min="15126" max="15360" width="9.140625" style="73"/>
    <col min="15361" max="15361" width="5.28515625" style="73" customWidth="1"/>
    <col min="15362" max="15362" width="24.28515625" style="73" customWidth="1"/>
    <col min="15363" max="15363" width="25.42578125" style="73" customWidth="1"/>
    <col min="15364" max="15364" width="18.140625" style="73" customWidth="1"/>
    <col min="15365" max="15374" width="7.42578125" style="73" customWidth="1"/>
    <col min="15375" max="15375" width="7.7109375" style="73" customWidth="1"/>
    <col min="15376" max="15376" width="8.28515625" style="73" customWidth="1"/>
    <col min="15377" max="15377" width="8.42578125" style="73" customWidth="1"/>
    <col min="15378" max="15379" width="8" style="73" customWidth="1"/>
    <col min="15380" max="15380" width="9.140625" style="73" customWidth="1"/>
    <col min="15381" max="15381" width="17.7109375" style="73" customWidth="1"/>
    <col min="15382" max="15616" width="9.140625" style="73"/>
    <col min="15617" max="15617" width="5.28515625" style="73" customWidth="1"/>
    <col min="15618" max="15618" width="24.28515625" style="73" customWidth="1"/>
    <col min="15619" max="15619" width="25.42578125" style="73" customWidth="1"/>
    <col min="15620" max="15620" width="18.140625" style="73" customWidth="1"/>
    <col min="15621" max="15630" width="7.42578125" style="73" customWidth="1"/>
    <col min="15631" max="15631" width="7.7109375" style="73" customWidth="1"/>
    <col min="15632" max="15632" width="8.28515625" style="73" customWidth="1"/>
    <col min="15633" max="15633" width="8.42578125" style="73" customWidth="1"/>
    <col min="15634" max="15635" width="8" style="73" customWidth="1"/>
    <col min="15636" max="15636" width="9.140625" style="73" customWidth="1"/>
    <col min="15637" max="15637" width="17.7109375" style="73" customWidth="1"/>
    <col min="15638" max="15872" width="9.140625" style="73"/>
    <col min="15873" max="15873" width="5.28515625" style="73" customWidth="1"/>
    <col min="15874" max="15874" width="24.28515625" style="73" customWidth="1"/>
    <col min="15875" max="15875" width="25.42578125" style="73" customWidth="1"/>
    <col min="15876" max="15876" width="18.140625" style="73" customWidth="1"/>
    <col min="15877" max="15886" width="7.42578125" style="73" customWidth="1"/>
    <col min="15887" max="15887" width="7.7109375" style="73" customWidth="1"/>
    <col min="15888" max="15888" width="8.28515625" style="73" customWidth="1"/>
    <col min="15889" max="15889" width="8.42578125" style="73" customWidth="1"/>
    <col min="15890" max="15891" width="8" style="73" customWidth="1"/>
    <col min="15892" max="15892" width="9.140625" style="73" customWidth="1"/>
    <col min="15893" max="15893" width="17.7109375" style="73" customWidth="1"/>
    <col min="15894" max="16128" width="9.140625" style="73"/>
    <col min="16129" max="16129" width="5.28515625" style="73" customWidth="1"/>
    <col min="16130" max="16130" width="24.28515625" style="73" customWidth="1"/>
    <col min="16131" max="16131" width="25.42578125" style="73" customWidth="1"/>
    <col min="16132" max="16132" width="18.140625" style="73" customWidth="1"/>
    <col min="16133" max="16142" width="7.42578125" style="73" customWidth="1"/>
    <col min="16143" max="16143" width="7.7109375" style="73" customWidth="1"/>
    <col min="16144" max="16144" width="8.28515625" style="73" customWidth="1"/>
    <col min="16145" max="16145" width="8.42578125" style="73" customWidth="1"/>
    <col min="16146" max="16147" width="8" style="73" customWidth="1"/>
    <col min="16148" max="16148" width="9.140625" style="73" customWidth="1"/>
    <col min="16149" max="16149" width="17.7109375" style="73" customWidth="1"/>
    <col min="16150" max="16384" width="9.140625" style="73"/>
  </cols>
  <sheetData>
    <row r="1" spans="1:21" ht="46.5" customHeight="1" x14ac:dyDescent="0.25">
      <c r="A1" s="1064" t="s">
        <v>783</v>
      </c>
      <c r="B1" s="1064"/>
      <c r="C1" s="1064"/>
      <c r="D1" s="1064"/>
      <c r="E1" s="1064"/>
      <c r="F1" s="70"/>
      <c r="G1" s="70"/>
      <c r="H1" s="70"/>
      <c r="I1" s="70"/>
      <c r="J1" s="70"/>
      <c r="K1" s="70"/>
      <c r="L1" s="71"/>
      <c r="M1" s="71"/>
      <c r="N1" s="71"/>
      <c r="O1" s="71"/>
      <c r="P1" s="71"/>
      <c r="Q1" s="71"/>
      <c r="R1" s="71"/>
      <c r="S1" s="72"/>
      <c r="T1" s="72"/>
      <c r="U1" s="72"/>
    </row>
    <row r="2" spans="1:21" ht="7.5" customHeight="1" x14ac:dyDescent="0.25">
      <c r="A2" s="653"/>
      <c r="B2" s="653"/>
      <c r="C2" s="653"/>
      <c r="D2" s="71"/>
      <c r="E2" s="72"/>
      <c r="F2" s="72"/>
      <c r="G2" s="72"/>
      <c r="H2" s="72"/>
      <c r="I2" s="72"/>
      <c r="J2" s="72"/>
      <c r="K2" s="71"/>
      <c r="L2" s="71"/>
      <c r="M2" s="71"/>
      <c r="N2" s="71"/>
      <c r="O2" s="71"/>
      <c r="P2" s="71"/>
      <c r="Q2" s="71"/>
      <c r="R2" s="71"/>
      <c r="S2" s="72"/>
      <c r="T2" s="72"/>
      <c r="U2" s="72"/>
    </row>
    <row r="3" spans="1:21"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row>
    <row r="4" spans="1:21"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row>
    <row r="5" spans="1:21"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116"/>
      <c r="T5" s="1070" t="s">
        <v>3</v>
      </c>
      <c r="U5" s="1073" t="s">
        <v>4</v>
      </c>
    </row>
    <row r="6" spans="1:21" s="74"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8" t="s">
        <v>251</v>
      </c>
      <c r="T6" s="1071"/>
      <c r="U6" s="1074"/>
    </row>
    <row r="7" spans="1:21" s="74" customFormat="1" ht="51.95" customHeight="1" x14ac:dyDescent="0.25">
      <c r="A7" s="1082"/>
      <c r="B7" s="1082"/>
      <c r="C7" s="1075"/>
      <c r="D7" s="1085"/>
      <c r="E7" s="643" t="s">
        <v>154</v>
      </c>
      <c r="F7" s="643" t="s">
        <v>155</v>
      </c>
      <c r="G7" s="643" t="s">
        <v>64</v>
      </c>
      <c r="H7" s="643" t="s">
        <v>65</v>
      </c>
      <c r="I7" s="643" t="s">
        <v>66</v>
      </c>
      <c r="J7" s="643" t="s">
        <v>67</v>
      </c>
      <c r="K7" s="643" t="s">
        <v>68</v>
      </c>
      <c r="L7" s="643" t="s">
        <v>69</v>
      </c>
      <c r="M7" s="643" t="s">
        <v>70</v>
      </c>
      <c r="N7" s="643" t="s">
        <v>71</v>
      </c>
      <c r="O7" s="643" t="s">
        <v>290</v>
      </c>
      <c r="P7" s="643" t="s">
        <v>291</v>
      </c>
      <c r="Q7" s="643" t="s">
        <v>292</v>
      </c>
      <c r="R7" s="643" t="s">
        <v>379</v>
      </c>
      <c r="S7" s="1078"/>
      <c r="T7" s="1072"/>
      <c r="U7" s="1075"/>
    </row>
    <row r="8" spans="1:21" s="81" customFormat="1" ht="22.5" customHeight="1" x14ac:dyDescent="0.25">
      <c r="A8" s="75" t="s">
        <v>16</v>
      </c>
      <c r="B8" s="90" t="s">
        <v>102</v>
      </c>
      <c r="C8" s="270">
        <v>11100082715</v>
      </c>
      <c r="D8" s="76">
        <v>0.9</v>
      </c>
      <c r="E8" s="121"/>
      <c r="F8" s="121"/>
      <c r="G8" s="121"/>
      <c r="H8" s="121">
        <v>0.02</v>
      </c>
      <c r="I8" s="121"/>
      <c r="J8" s="121"/>
      <c r="K8" s="121"/>
      <c r="L8" s="121"/>
      <c r="M8" s="121"/>
      <c r="N8" s="121">
        <v>0.01</v>
      </c>
      <c r="O8" s="121">
        <v>0.01</v>
      </c>
      <c r="P8" s="121">
        <v>0.01</v>
      </c>
      <c r="Q8" s="121"/>
      <c r="R8" s="121"/>
      <c r="S8" s="78">
        <f t="shared" ref="S8:S13" si="0">IF(SUM(E8:N8)&gt;5%,5%,SUM(E8:N8))+IF(SUM(O8:R8)&gt;5%,5%,SUM(O8:R8))</f>
        <v>0.05</v>
      </c>
      <c r="T8" s="79">
        <f t="shared" ref="T8:T13" si="1">D8+S8</f>
        <v>0.95000000000000007</v>
      </c>
      <c r="U8" s="80">
        <f t="shared" ref="U8:U13" si="2">IF(95%&lt;=T8,60,IF(AND(90%&lt;=T8,T8&lt;95%),50,IF(AND(80%&lt;=T8,T8&lt;90%),40,IF(AND(75%&lt;=T8,T8&lt;80%),30,IF(AND(70%&lt;=T8,T8&lt;75%),20,IF(T8&lt;70%,0,""))))))</f>
        <v>60</v>
      </c>
    </row>
    <row r="9" spans="1:21" s="81" customFormat="1" ht="22.5" customHeight="1" x14ac:dyDescent="0.25">
      <c r="A9" s="75" t="s">
        <v>17</v>
      </c>
      <c r="B9" s="91" t="s">
        <v>104</v>
      </c>
      <c r="C9" s="270">
        <v>11100000754</v>
      </c>
      <c r="D9" s="76">
        <v>0.9</v>
      </c>
      <c r="E9" s="121"/>
      <c r="F9" s="121"/>
      <c r="G9" s="121"/>
      <c r="H9" s="121"/>
      <c r="I9" s="121"/>
      <c r="J9" s="121"/>
      <c r="K9" s="121"/>
      <c r="L9" s="121"/>
      <c r="M9" s="121"/>
      <c r="N9" s="121">
        <v>0.01</v>
      </c>
      <c r="O9" s="121">
        <v>0.01</v>
      </c>
      <c r="P9" s="121">
        <v>0.01</v>
      </c>
      <c r="Q9" s="121"/>
      <c r="R9" s="121"/>
      <c r="S9" s="78">
        <f t="shared" si="0"/>
        <v>0.03</v>
      </c>
      <c r="T9" s="79">
        <f t="shared" si="1"/>
        <v>0.93</v>
      </c>
      <c r="U9" s="80">
        <f t="shared" si="2"/>
        <v>50</v>
      </c>
    </row>
    <row r="10" spans="1:21" s="81" customFormat="1" ht="21.75" customHeight="1" x14ac:dyDescent="0.25">
      <c r="A10" s="75" t="s">
        <v>18</v>
      </c>
      <c r="B10" s="90" t="s">
        <v>106</v>
      </c>
      <c r="C10" s="270">
        <v>40400000544</v>
      </c>
      <c r="D10" s="76">
        <v>0.9</v>
      </c>
      <c r="E10" s="121"/>
      <c r="F10" s="121"/>
      <c r="G10" s="121"/>
      <c r="H10" s="121"/>
      <c r="I10" s="121"/>
      <c r="J10" s="121"/>
      <c r="K10" s="121"/>
      <c r="L10" s="121"/>
      <c r="M10" s="121"/>
      <c r="N10" s="121">
        <v>0.01</v>
      </c>
      <c r="O10" s="121">
        <v>0.01</v>
      </c>
      <c r="P10" s="121">
        <v>0.01</v>
      </c>
      <c r="Q10" s="121">
        <v>0.01</v>
      </c>
      <c r="R10" s="121"/>
      <c r="S10" s="78">
        <f t="shared" si="0"/>
        <v>0.04</v>
      </c>
      <c r="T10" s="79">
        <f t="shared" si="1"/>
        <v>0.94000000000000006</v>
      </c>
      <c r="U10" s="80">
        <f t="shared" si="2"/>
        <v>50</v>
      </c>
    </row>
    <row r="11" spans="1:21" s="81" customFormat="1" ht="21.75" customHeight="1" x14ac:dyDescent="0.25">
      <c r="A11" s="75" t="s">
        <v>19</v>
      </c>
      <c r="B11" s="90" t="s">
        <v>103</v>
      </c>
      <c r="C11" s="270">
        <v>40700000674</v>
      </c>
      <c r="D11" s="76">
        <v>0.9</v>
      </c>
      <c r="E11" s="121"/>
      <c r="F11" s="121"/>
      <c r="G11" s="121"/>
      <c r="H11" s="121"/>
      <c r="I11" s="121"/>
      <c r="J11" s="121"/>
      <c r="K11" s="121"/>
      <c r="L11" s="121"/>
      <c r="M11" s="121"/>
      <c r="N11" s="121">
        <v>0.01</v>
      </c>
      <c r="O11" s="121">
        <v>0.01</v>
      </c>
      <c r="P11" s="121">
        <v>0.01</v>
      </c>
      <c r="Q11" s="121">
        <v>0.01</v>
      </c>
      <c r="R11" s="121"/>
      <c r="S11" s="78">
        <f t="shared" si="0"/>
        <v>0.04</v>
      </c>
      <c r="T11" s="79">
        <f t="shared" si="1"/>
        <v>0.94000000000000006</v>
      </c>
      <c r="U11" s="80">
        <f t="shared" si="2"/>
        <v>50</v>
      </c>
    </row>
    <row r="12" spans="1:21" s="81" customFormat="1" ht="22.5" customHeight="1" x14ac:dyDescent="0.25">
      <c r="A12" s="75" t="s">
        <v>20</v>
      </c>
      <c r="B12" s="93" t="s">
        <v>108</v>
      </c>
      <c r="C12" s="270" t="s">
        <v>493</v>
      </c>
      <c r="D12" s="76">
        <v>0.9</v>
      </c>
      <c r="E12" s="121"/>
      <c r="F12" s="121"/>
      <c r="G12" s="121"/>
      <c r="H12" s="121"/>
      <c r="I12" s="121"/>
      <c r="J12" s="121"/>
      <c r="K12" s="121"/>
      <c r="L12" s="121"/>
      <c r="M12" s="121"/>
      <c r="N12" s="121">
        <v>0.01</v>
      </c>
      <c r="O12" s="121">
        <v>0.01</v>
      </c>
      <c r="P12" s="121">
        <v>0.01</v>
      </c>
      <c r="Q12" s="121">
        <v>0.01</v>
      </c>
      <c r="R12" s="121"/>
      <c r="S12" s="78">
        <f t="shared" si="0"/>
        <v>0.04</v>
      </c>
      <c r="T12" s="79">
        <f t="shared" si="1"/>
        <v>0.94000000000000006</v>
      </c>
      <c r="U12" s="80">
        <f t="shared" si="2"/>
        <v>50</v>
      </c>
    </row>
    <row r="13" spans="1:21" s="81" customFormat="1" ht="25.5" customHeight="1" x14ac:dyDescent="0.25">
      <c r="A13" s="75" t="s">
        <v>21</v>
      </c>
      <c r="B13" s="94" t="s">
        <v>107</v>
      </c>
      <c r="C13" s="270" t="s">
        <v>492</v>
      </c>
      <c r="D13" s="76">
        <v>0.9</v>
      </c>
      <c r="E13" s="121"/>
      <c r="F13" s="121"/>
      <c r="G13" s="121"/>
      <c r="H13" s="121"/>
      <c r="I13" s="121"/>
      <c r="J13" s="121"/>
      <c r="K13" s="121"/>
      <c r="L13" s="121"/>
      <c r="M13" s="121"/>
      <c r="N13" s="121">
        <v>0.01</v>
      </c>
      <c r="O13" s="121">
        <v>0.01</v>
      </c>
      <c r="P13" s="121">
        <v>0.01</v>
      </c>
      <c r="Q13" s="121">
        <v>0.01</v>
      </c>
      <c r="R13" s="121"/>
      <c r="S13" s="78">
        <f t="shared" si="0"/>
        <v>0.04</v>
      </c>
      <c r="T13" s="79">
        <f t="shared" si="1"/>
        <v>0.94000000000000006</v>
      </c>
      <c r="U13" s="80">
        <f t="shared" si="2"/>
        <v>50</v>
      </c>
    </row>
    <row r="14" spans="1:21" ht="39.75" customHeight="1" x14ac:dyDescent="0.25">
      <c r="A14" s="1079" t="s">
        <v>530</v>
      </c>
      <c r="B14" s="1079"/>
      <c r="C14" s="1079"/>
      <c r="D14" s="1079"/>
      <c r="E14" s="1079"/>
      <c r="F14" s="1079"/>
      <c r="G14" s="1079"/>
      <c r="H14" s="1079"/>
      <c r="I14" s="1079"/>
      <c r="J14" s="1079"/>
      <c r="K14" s="1079"/>
      <c r="L14" s="1079"/>
      <c r="M14" s="1079"/>
      <c r="N14" s="1079"/>
      <c r="O14" s="1079"/>
      <c r="P14" s="1079"/>
      <c r="Q14" s="1079"/>
      <c r="R14" s="1079"/>
      <c r="S14" s="1079"/>
      <c r="T14" s="1079"/>
      <c r="U14" s="1079"/>
    </row>
    <row r="15" spans="1:21" ht="18.75" x14ac:dyDescent="0.3">
      <c r="A15" s="1118" t="s">
        <v>5</v>
      </c>
      <c r="B15" s="1118"/>
      <c r="C15" s="1118"/>
      <c r="D15" s="1118"/>
      <c r="E15" s="1118"/>
      <c r="F15" s="1118"/>
      <c r="G15" s="1118"/>
      <c r="H15" s="1118"/>
      <c r="I15" s="1118"/>
      <c r="J15" s="1118"/>
      <c r="K15" s="1118"/>
      <c r="L15" s="1118"/>
      <c r="M15" s="1118"/>
      <c r="N15" s="1118"/>
      <c r="O15" s="1118"/>
      <c r="P15" s="1118"/>
      <c r="Q15" s="1118"/>
      <c r="R15" s="1118"/>
      <c r="S15" s="1118"/>
      <c r="T15" s="1118"/>
      <c r="U15" s="1118"/>
    </row>
    <row r="17" spans="1:21" ht="112.5" customHeight="1" x14ac:dyDescent="0.25">
      <c r="A17" s="639" t="s">
        <v>6</v>
      </c>
      <c r="B17" s="1087" t="s">
        <v>7</v>
      </c>
      <c r="C17" s="1088"/>
      <c r="D17" s="1088"/>
      <c r="E17" s="1089"/>
      <c r="F17" s="639"/>
      <c r="G17" s="639"/>
      <c r="H17" s="639"/>
      <c r="I17" s="639"/>
      <c r="J17" s="639"/>
      <c r="K17" s="1096" t="s">
        <v>8</v>
      </c>
      <c r="L17" s="1097"/>
      <c r="M17" s="1090" t="s">
        <v>9</v>
      </c>
      <c r="N17" s="1090"/>
      <c r="O17" s="648" t="s">
        <v>10</v>
      </c>
      <c r="P17" s="648" t="s">
        <v>11</v>
      </c>
      <c r="Q17" s="645" t="s">
        <v>218</v>
      </c>
      <c r="R17" s="1096" t="s">
        <v>12</v>
      </c>
      <c r="S17" s="1103"/>
      <c r="T17" s="1103"/>
      <c r="U17" s="1097"/>
    </row>
    <row r="18" spans="1:21" ht="58.5" customHeight="1" x14ac:dyDescent="0.25">
      <c r="A18" s="639">
        <v>1</v>
      </c>
      <c r="B18" s="1236" t="s">
        <v>1342</v>
      </c>
      <c r="C18" s="1237"/>
      <c r="D18" s="1237"/>
      <c r="E18" s="1238"/>
      <c r="F18" s="651"/>
      <c r="G18" s="651"/>
      <c r="H18" s="651"/>
      <c r="I18" s="651"/>
      <c r="J18" s="651"/>
      <c r="K18" s="1149" t="s">
        <v>784</v>
      </c>
      <c r="L18" s="1154"/>
      <c r="M18" s="1149" t="s">
        <v>1343</v>
      </c>
      <c r="N18" s="1154"/>
      <c r="O18" s="889" t="s">
        <v>16</v>
      </c>
      <c r="P18" s="645"/>
      <c r="Q18" s="171">
        <v>0.02</v>
      </c>
      <c r="R18" s="1149" t="s">
        <v>102</v>
      </c>
      <c r="S18" s="1153"/>
      <c r="T18" s="1153"/>
      <c r="U18" s="1154"/>
    </row>
    <row r="19" spans="1:21" ht="53.25" customHeight="1" x14ac:dyDescent="0.25">
      <c r="A19" s="639">
        <v>2</v>
      </c>
      <c r="B19" s="1236" t="s">
        <v>1344</v>
      </c>
      <c r="C19" s="1237"/>
      <c r="D19" s="1237"/>
      <c r="E19" s="1238"/>
      <c r="F19" s="651"/>
      <c r="G19" s="651"/>
      <c r="H19" s="651"/>
      <c r="I19" s="651"/>
      <c r="J19" s="651"/>
      <c r="K19" s="1149" t="s">
        <v>1345</v>
      </c>
      <c r="L19" s="1153"/>
      <c r="M19" s="1153"/>
      <c r="N19" s="1154"/>
      <c r="O19" s="889" t="s">
        <v>21</v>
      </c>
      <c r="P19" s="642"/>
      <c r="Q19" s="171">
        <v>0.01</v>
      </c>
      <c r="R19" s="1149" t="s">
        <v>1346</v>
      </c>
      <c r="S19" s="1153"/>
      <c r="T19" s="1153"/>
      <c r="U19" s="1154"/>
    </row>
    <row r="20" spans="1:21" ht="48" customHeight="1" x14ac:dyDescent="0.25">
      <c r="A20" s="639">
        <v>3</v>
      </c>
      <c r="B20" s="1239" t="s">
        <v>1347</v>
      </c>
      <c r="C20" s="1240"/>
      <c r="D20" s="1240"/>
      <c r="E20" s="1241"/>
      <c r="F20" s="670"/>
      <c r="G20" s="670"/>
      <c r="H20" s="670"/>
      <c r="I20" s="670"/>
      <c r="J20" s="670"/>
      <c r="K20" s="1135" t="s">
        <v>1348</v>
      </c>
      <c r="L20" s="1233"/>
      <c r="M20" s="1233"/>
      <c r="N20" s="1136"/>
      <c r="O20" s="889" t="s">
        <v>21</v>
      </c>
      <c r="P20" s="642"/>
      <c r="Q20" s="171">
        <v>0.01</v>
      </c>
      <c r="R20" s="1149" t="s">
        <v>1346</v>
      </c>
      <c r="S20" s="1153"/>
      <c r="T20" s="1153"/>
      <c r="U20" s="1154"/>
    </row>
    <row r="21" spans="1:21" ht="45.75" customHeight="1" x14ac:dyDescent="0.25">
      <c r="A21" s="639">
        <v>4</v>
      </c>
      <c r="B21" s="1239" t="s">
        <v>1349</v>
      </c>
      <c r="C21" s="1240"/>
      <c r="D21" s="1240"/>
      <c r="E21" s="1241"/>
      <c r="F21" s="670"/>
      <c r="G21" s="670"/>
      <c r="H21" s="670"/>
      <c r="I21" s="670"/>
      <c r="J21" s="670"/>
      <c r="K21" s="1135" t="s">
        <v>1350</v>
      </c>
      <c r="L21" s="1233"/>
      <c r="M21" s="1233"/>
      <c r="N21" s="1136"/>
      <c r="O21" s="889" t="s">
        <v>21</v>
      </c>
      <c r="P21" s="642"/>
      <c r="Q21" s="171">
        <v>0.01</v>
      </c>
      <c r="R21" s="1149" t="s">
        <v>1346</v>
      </c>
      <c r="S21" s="1153"/>
      <c r="T21" s="1153"/>
      <c r="U21" s="1154"/>
    </row>
    <row r="22" spans="1:21" ht="51.75" customHeight="1" x14ac:dyDescent="0.25">
      <c r="A22" s="639">
        <v>5</v>
      </c>
      <c r="B22" s="1239" t="s">
        <v>1351</v>
      </c>
      <c r="C22" s="1240"/>
      <c r="D22" s="1240"/>
      <c r="E22" s="1241"/>
      <c r="F22" s="670"/>
      <c r="G22" s="670"/>
      <c r="H22" s="670"/>
      <c r="I22" s="670"/>
      <c r="J22" s="670"/>
      <c r="K22" s="1135"/>
      <c r="L22" s="1136"/>
      <c r="M22" s="1135"/>
      <c r="N22" s="1136"/>
      <c r="O22" s="889" t="s">
        <v>19</v>
      </c>
      <c r="P22" s="642"/>
      <c r="Q22" s="172">
        <v>0.01</v>
      </c>
      <c r="R22" s="1149" t="s">
        <v>1352</v>
      </c>
      <c r="S22" s="1153"/>
      <c r="T22" s="1153"/>
      <c r="U22" s="1154"/>
    </row>
    <row r="23" spans="1:21" ht="36.75" hidden="1" customHeight="1" x14ac:dyDescent="0.25">
      <c r="A23" s="4">
        <v>4</v>
      </c>
      <c r="B23" s="1235" t="s">
        <v>565</v>
      </c>
      <c r="C23" s="1235"/>
      <c r="D23" s="1234"/>
      <c r="E23" s="1234"/>
      <c r="F23" s="670"/>
      <c r="G23" s="670"/>
      <c r="H23" s="670"/>
      <c r="I23" s="670"/>
      <c r="J23" s="670"/>
      <c r="K23" s="1135"/>
      <c r="L23" s="1136"/>
      <c r="M23" s="1135"/>
      <c r="N23" s="1136"/>
      <c r="O23" s="648"/>
      <c r="P23" s="645"/>
      <c r="Q23" s="645"/>
      <c r="R23" s="645"/>
      <c r="S23" s="647"/>
      <c r="T23" s="647"/>
      <c r="U23" s="646"/>
    </row>
    <row r="24" spans="1:21" ht="36.75" hidden="1" customHeight="1" x14ac:dyDescent="0.25">
      <c r="A24" s="4">
        <v>5</v>
      </c>
      <c r="B24" s="1239" t="s">
        <v>566</v>
      </c>
      <c r="C24" s="1240"/>
      <c r="D24" s="1240"/>
      <c r="E24" s="1241"/>
      <c r="F24" s="670"/>
      <c r="G24" s="670"/>
      <c r="H24" s="670"/>
      <c r="I24" s="670"/>
      <c r="J24" s="670"/>
      <c r="K24" s="640"/>
      <c r="L24" s="641"/>
      <c r="M24" s="640"/>
      <c r="N24" s="641"/>
      <c r="O24" s="648"/>
      <c r="P24" s="645"/>
      <c r="Q24" s="148">
        <v>0.01</v>
      </c>
      <c r="R24" s="645"/>
      <c r="S24" s="647"/>
      <c r="T24" s="647"/>
      <c r="U24" s="646"/>
    </row>
    <row r="25" spans="1:21" ht="36.75" hidden="1" customHeight="1" x14ac:dyDescent="0.25">
      <c r="A25" s="4">
        <v>6</v>
      </c>
      <c r="B25" s="1239" t="s">
        <v>567</v>
      </c>
      <c r="C25" s="1240"/>
      <c r="D25" s="1240"/>
      <c r="E25" s="1241"/>
      <c r="F25" s="670"/>
      <c r="G25" s="670"/>
      <c r="H25" s="670"/>
      <c r="I25" s="670"/>
      <c r="J25" s="670"/>
      <c r="K25" s="640"/>
      <c r="L25" s="641"/>
      <c r="M25" s="640"/>
      <c r="N25" s="641"/>
      <c r="O25" s="648"/>
      <c r="P25" s="645"/>
      <c r="Q25" s="645" t="s">
        <v>568</v>
      </c>
      <c r="R25" s="645"/>
      <c r="S25" s="647"/>
      <c r="T25" s="647"/>
      <c r="U25" s="646"/>
    </row>
    <row r="26" spans="1:21" ht="36.75" hidden="1" customHeight="1" x14ac:dyDescent="0.25">
      <c r="A26" s="4">
        <v>7</v>
      </c>
      <c r="B26" s="1239" t="s">
        <v>569</v>
      </c>
      <c r="C26" s="1240"/>
      <c r="D26" s="1240"/>
      <c r="E26" s="1241"/>
      <c r="F26" s="670"/>
      <c r="G26" s="670"/>
      <c r="H26" s="670"/>
      <c r="I26" s="670"/>
      <c r="J26" s="670"/>
      <c r="K26" s="640"/>
      <c r="L26" s="641"/>
      <c r="M26" s="640"/>
      <c r="N26" s="641"/>
      <c r="O26" s="648"/>
      <c r="P26" s="645"/>
      <c r="Q26" s="149">
        <v>2.5000000000000001E-2</v>
      </c>
      <c r="R26" s="645"/>
      <c r="S26" s="647"/>
      <c r="T26" s="647"/>
      <c r="U26" s="646"/>
    </row>
    <row r="27" spans="1:21" ht="36.75" hidden="1" customHeight="1" x14ac:dyDescent="0.25">
      <c r="A27" s="4">
        <v>8</v>
      </c>
      <c r="B27" s="1239" t="s">
        <v>570</v>
      </c>
      <c r="C27" s="1240"/>
      <c r="D27" s="1240"/>
      <c r="E27" s="1241"/>
      <c r="F27" s="670"/>
      <c r="G27" s="670"/>
      <c r="H27" s="670"/>
      <c r="I27" s="670"/>
      <c r="J27" s="670"/>
      <c r="K27" s="640"/>
      <c r="L27" s="641"/>
      <c r="M27" s="640"/>
      <c r="N27" s="641"/>
      <c r="O27" s="648"/>
      <c r="P27" s="645"/>
      <c r="Q27" s="149">
        <v>3.5000000000000003E-2</v>
      </c>
      <c r="R27" s="645"/>
      <c r="S27" s="647"/>
      <c r="T27" s="647"/>
      <c r="U27" s="646"/>
    </row>
    <row r="28" spans="1:21" ht="36.75" hidden="1" customHeight="1" x14ac:dyDescent="0.25">
      <c r="A28" s="4">
        <v>9</v>
      </c>
      <c r="B28" s="1239" t="s">
        <v>571</v>
      </c>
      <c r="C28" s="1240"/>
      <c r="D28" s="1240"/>
      <c r="E28" s="1241"/>
      <c r="F28" s="670"/>
      <c r="G28" s="670"/>
      <c r="H28" s="670"/>
      <c r="I28" s="670"/>
      <c r="J28" s="670"/>
      <c r="K28" s="640"/>
      <c r="L28" s="641"/>
      <c r="M28" s="640"/>
      <c r="N28" s="641"/>
      <c r="O28" s="648"/>
      <c r="P28" s="645"/>
      <c r="Q28" s="373">
        <v>0.05</v>
      </c>
      <c r="R28" s="645"/>
      <c r="S28" s="647"/>
      <c r="T28" s="647"/>
      <c r="U28" s="646"/>
    </row>
    <row r="29" spans="1:21" ht="74.25" hidden="1" customHeight="1" x14ac:dyDescent="0.25">
      <c r="A29" s="4">
        <v>10</v>
      </c>
      <c r="B29" s="1234" t="s">
        <v>572</v>
      </c>
      <c r="C29" s="1234"/>
      <c r="D29" s="1234"/>
      <c r="E29" s="1234"/>
      <c r="F29" s="670"/>
      <c r="G29" s="670"/>
      <c r="H29" s="670"/>
      <c r="I29" s="670"/>
      <c r="J29" s="670"/>
      <c r="K29" s="1135"/>
      <c r="L29" s="1136"/>
      <c r="M29" s="1135"/>
      <c r="N29" s="1136"/>
      <c r="O29" s="83"/>
      <c r="P29" s="84"/>
      <c r="Q29" s="150">
        <v>0.02</v>
      </c>
      <c r="R29" s="1096"/>
      <c r="S29" s="1103"/>
      <c r="T29" s="1103"/>
      <c r="U29" s="1097"/>
    </row>
    <row r="30" spans="1:21" ht="44.25" hidden="1" customHeight="1" x14ac:dyDescent="0.25">
      <c r="A30" s="4">
        <v>11</v>
      </c>
      <c r="B30" s="1234" t="s">
        <v>573</v>
      </c>
      <c r="C30" s="1234"/>
      <c r="D30" s="1234"/>
      <c r="E30" s="1234"/>
      <c r="F30" s="670"/>
      <c r="G30" s="670"/>
      <c r="H30" s="670"/>
      <c r="I30" s="670"/>
      <c r="J30" s="670"/>
      <c r="K30" s="1135"/>
      <c r="L30" s="1136"/>
      <c r="M30" s="1135"/>
      <c r="N30" s="1136"/>
      <c r="O30" s="83"/>
      <c r="P30" s="84"/>
      <c r="Q30" s="148">
        <v>0.02</v>
      </c>
      <c r="R30" s="1096"/>
      <c r="S30" s="1103"/>
      <c r="T30" s="1103"/>
      <c r="U30" s="1097"/>
    </row>
    <row r="31" spans="1:21" ht="102" hidden="1" customHeight="1" x14ac:dyDescent="0.25">
      <c r="A31" s="4">
        <v>12</v>
      </c>
      <c r="B31" s="1234" t="s">
        <v>574</v>
      </c>
      <c r="C31" s="1234"/>
      <c r="D31" s="1234"/>
      <c r="E31" s="1234"/>
      <c r="F31" s="670"/>
      <c r="G31" s="670"/>
      <c r="H31" s="670"/>
      <c r="I31" s="670"/>
      <c r="J31" s="670"/>
      <c r="K31" s="1135"/>
      <c r="L31" s="1136"/>
      <c r="M31" s="1135"/>
      <c r="N31" s="1136"/>
      <c r="O31" s="83"/>
      <c r="P31" s="84"/>
      <c r="Q31" s="148">
        <v>0.02</v>
      </c>
      <c r="R31" s="1096"/>
      <c r="S31" s="1103"/>
      <c r="T31" s="1103"/>
      <c r="U31" s="1097"/>
    </row>
    <row r="32" spans="1:21" ht="62.25" hidden="1" customHeight="1" x14ac:dyDescent="0.25">
      <c r="A32" s="4">
        <v>13</v>
      </c>
      <c r="B32" s="1235" t="s">
        <v>575</v>
      </c>
      <c r="C32" s="1235"/>
      <c r="D32" s="1234"/>
      <c r="E32" s="1234"/>
      <c r="F32" s="670"/>
      <c r="G32" s="670"/>
      <c r="H32" s="670"/>
      <c r="I32" s="670"/>
      <c r="J32" s="670"/>
      <c r="K32" s="1135"/>
      <c r="L32" s="1136"/>
      <c r="M32" s="1135"/>
      <c r="N32" s="1136"/>
      <c r="O32" s="83"/>
      <c r="P32" s="84"/>
      <c r="Q32" s="148">
        <v>0.02</v>
      </c>
      <c r="R32" s="1096"/>
      <c r="S32" s="1103"/>
      <c r="T32" s="1103"/>
      <c r="U32" s="1097"/>
    </row>
    <row r="33" spans="1:21" ht="48.2" hidden="1" customHeight="1" x14ac:dyDescent="0.25">
      <c r="A33" s="4">
        <v>14</v>
      </c>
      <c r="B33" s="1234" t="s">
        <v>576</v>
      </c>
      <c r="C33" s="1234"/>
      <c r="D33" s="1234"/>
      <c r="E33" s="1234"/>
      <c r="F33" s="670"/>
      <c r="G33" s="670"/>
      <c r="H33" s="670"/>
      <c r="I33" s="670"/>
      <c r="J33" s="670"/>
      <c r="K33" s="1135"/>
      <c r="L33" s="1136"/>
      <c r="M33" s="1135"/>
      <c r="N33" s="1136"/>
      <c r="O33" s="83"/>
      <c r="P33" s="84"/>
      <c r="Q33" s="148">
        <v>0.02</v>
      </c>
      <c r="R33" s="1096"/>
      <c r="S33" s="1103"/>
      <c r="T33" s="1103"/>
      <c r="U33" s="1097"/>
    </row>
    <row r="34" spans="1:21" ht="44.25" hidden="1" customHeight="1" x14ac:dyDescent="0.25">
      <c r="A34" s="4">
        <v>15</v>
      </c>
      <c r="B34" s="1234" t="s">
        <v>577</v>
      </c>
      <c r="C34" s="1234"/>
      <c r="D34" s="1234"/>
      <c r="E34" s="1234"/>
      <c r="F34" s="670"/>
      <c r="G34" s="670"/>
      <c r="H34" s="670"/>
      <c r="I34" s="670"/>
      <c r="J34" s="670"/>
      <c r="K34" s="1135"/>
      <c r="L34" s="1136"/>
      <c r="M34" s="1135"/>
      <c r="N34" s="1136"/>
      <c r="O34" s="83"/>
      <c r="P34" s="84"/>
      <c r="Q34" s="148">
        <v>0.02</v>
      </c>
      <c r="R34" s="1096"/>
      <c r="S34" s="1103"/>
      <c r="T34" s="1103"/>
      <c r="U34" s="1097"/>
    </row>
    <row r="35" spans="1:21" ht="37.5" hidden="1" customHeight="1" x14ac:dyDescent="0.25">
      <c r="A35" s="4">
        <v>16</v>
      </c>
      <c r="B35" s="1234" t="s">
        <v>785</v>
      </c>
      <c r="C35" s="1234"/>
      <c r="D35" s="1234"/>
      <c r="E35" s="1234"/>
      <c r="F35" s="670"/>
      <c r="G35" s="670"/>
      <c r="H35" s="670"/>
      <c r="I35" s="670"/>
      <c r="J35" s="670"/>
      <c r="K35" s="1135"/>
      <c r="L35" s="1136"/>
      <c r="M35" s="1135"/>
      <c r="N35" s="1136"/>
      <c r="O35" s="83"/>
      <c r="P35" s="84"/>
      <c r="Q35" s="650"/>
      <c r="R35" s="1230" t="s">
        <v>599</v>
      </c>
      <c r="S35" s="1231"/>
      <c r="T35" s="1231"/>
      <c r="U35" s="1232"/>
    </row>
    <row r="36" spans="1:21" ht="51" hidden="1" customHeight="1" x14ac:dyDescent="0.25">
      <c r="A36" s="4">
        <v>17</v>
      </c>
      <c r="B36" s="1234" t="s">
        <v>610</v>
      </c>
      <c r="C36" s="1234"/>
      <c r="D36" s="1234"/>
      <c r="E36" s="1234"/>
      <c r="F36" s="670"/>
      <c r="G36" s="670"/>
      <c r="H36" s="670"/>
      <c r="I36" s="670"/>
      <c r="J36" s="670"/>
      <c r="K36" s="640"/>
      <c r="L36" s="641"/>
      <c r="M36" s="640"/>
      <c r="N36" s="641"/>
      <c r="O36" s="83"/>
      <c r="P36" s="84"/>
      <c r="Q36" s="650"/>
      <c r="R36" s="645"/>
      <c r="S36" s="647"/>
      <c r="T36" s="647"/>
      <c r="U36" s="646"/>
    </row>
    <row r="37" spans="1:21" ht="51" hidden="1" customHeight="1" x14ac:dyDescent="0.25">
      <c r="A37" s="4">
        <v>18</v>
      </c>
      <c r="B37" s="1234" t="s">
        <v>611</v>
      </c>
      <c r="C37" s="1234"/>
      <c r="D37" s="1234"/>
      <c r="E37" s="1234"/>
      <c r="F37" s="670"/>
      <c r="G37" s="670"/>
      <c r="H37" s="670"/>
      <c r="I37" s="670"/>
      <c r="J37" s="670"/>
      <c r="K37" s="640"/>
      <c r="L37" s="641"/>
      <c r="M37" s="640"/>
      <c r="N37" s="641"/>
      <c r="O37" s="83"/>
      <c r="P37" s="84"/>
      <c r="Q37" s="650"/>
      <c r="R37" s="645"/>
      <c r="S37" s="647"/>
      <c r="T37" s="647"/>
      <c r="U37" s="646"/>
    </row>
    <row r="38" spans="1:21" ht="51" hidden="1" customHeight="1" x14ac:dyDescent="0.25">
      <c r="A38" s="4">
        <v>19</v>
      </c>
      <c r="B38" s="1234" t="s">
        <v>612</v>
      </c>
      <c r="C38" s="1234"/>
      <c r="D38" s="1234"/>
      <c r="E38" s="1234"/>
      <c r="F38" s="670"/>
      <c r="G38" s="670"/>
      <c r="H38" s="670"/>
      <c r="I38" s="670"/>
      <c r="J38" s="670"/>
      <c r="K38" s="640"/>
      <c r="L38" s="641"/>
      <c r="M38" s="640"/>
      <c r="N38" s="641"/>
      <c r="O38" s="83"/>
      <c r="P38" s="84"/>
      <c r="Q38" s="650"/>
      <c r="R38" s="645"/>
      <c r="S38" s="647"/>
      <c r="T38" s="647"/>
      <c r="U38" s="646"/>
    </row>
    <row r="39" spans="1:21" ht="51" hidden="1" customHeight="1" x14ac:dyDescent="0.25">
      <c r="A39" s="4">
        <v>20</v>
      </c>
      <c r="B39" s="1234" t="s">
        <v>613</v>
      </c>
      <c r="C39" s="1234"/>
      <c r="D39" s="1234"/>
      <c r="E39" s="1234"/>
      <c r="F39" s="670"/>
      <c r="G39" s="670"/>
      <c r="H39" s="670"/>
      <c r="I39" s="670"/>
      <c r="J39" s="670"/>
      <c r="K39" s="640"/>
      <c r="L39" s="641"/>
      <c r="M39" s="640"/>
      <c r="N39" s="641"/>
      <c r="O39" s="83"/>
      <c r="P39" s="84"/>
      <c r="Q39" s="650"/>
      <c r="R39" s="645"/>
      <c r="S39" s="647"/>
      <c r="T39" s="647"/>
      <c r="U39" s="646"/>
    </row>
    <row r="40" spans="1:21" ht="51" hidden="1" customHeight="1" x14ac:dyDescent="0.25">
      <c r="A40" s="4">
        <v>21</v>
      </c>
      <c r="B40" s="1234" t="s">
        <v>614</v>
      </c>
      <c r="C40" s="1234"/>
      <c r="D40" s="1234"/>
      <c r="E40" s="1234"/>
      <c r="F40" s="670"/>
      <c r="G40" s="670"/>
      <c r="H40" s="670"/>
      <c r="I40" s="670"/>
      <c r="J40" s="670"/>
      <c r="K40" s="640"/>
      <c r="L40" s="641"/>
      <c r="M40" s="640"/>
      <c r="N40" s="641"/>
      <c r="O40" s="83"/>
      <c r="P40" s="84"/>
      <c r="Q40" s="650"/>
      <c r="R40" s="645"/>
      <c r="S40" s="647"/>
      <c r="T40" s="647"/>
      <c r="U40" s="646"/>
    </row>
    <row r="41" spans="1:21" ht="36" hidden="1" customHeight="1" x14ac:dyDescent="0.25">
      <c r="A41" s="4">
        <v>22</v>
      </c>
      <c r="B41" s="1235" t="s">
        <v>615</v>
      </c>
      <c r="C41" s="1235"/>
      <c r="D41" s="1234"/>
      <c r="E41" s="1234"/>
      <c r="F41" s="670"/>
      <c r="G41" s="670"/>
      <c r="H41" s="670"/>
      <c r="I41" s="670"/>
      <c r="J41" s="670"/>
      <c r="K41" s="1135"/>
      <c r="L41" s="1136"/>
      <c r="M41" s="1135"/>
      <c r="N41" s="1136"/>
      <c r="O41" s="83"/>
      <c r="P41" s="84"/>
      <c r="Q41" s="650"/>
      <c r="R41" s="1096"/>
      <c r="S41" s="1103"/>
      <c r="T41" s="1103"/>
      <c r="U41" s="1097"/>
    </row>
    <row r="42" spans="1:21" ht="15.75" x14ac:dyDescent="0.25">
      <c r="L42" s="1242" t="s">
        <v>1353</v>
      </c>
      <c r="M42" s="1242"/>
      <c r="N42" s="1242"/>
      <c r="O42" s="1242"/>
      <c r="P42" s="1242"/>
      <c r="Q42" s="1242"/>
      <c r="R42" s="1242"/>
      <c r="S42" s="1242"/>
      <c r="T42" s="1242"/>
      <c r="U42" s="1242"/>
    </row>
    <row r="43" spans="1:21" ht="15.75" x14ac:dyDescent="0.25">
      <c r="L43" s="1101" t="s">
        <v>14</v>
      </c>
      <c r="M43" s="1101"/>
      <c r="N43" s="1101"/>
      <c r="O43" s="1101"/>
      <c r="P43" s="1101"/>
      <c r="Q43" s="1101"/>
      <c r="R43" s="1101"/>
      <c r="S43" s="1101"/>
      <c r="T43" s="1101"/>
      <c r="U43" s="1101"/>
    </row>
    <row r="45" spans="1:21" ht="47.25" customHeight="1" x14ac:dyDescent="0.25"/>
    <row r="46" spans="1:21" ht="45" customHeight="1" x14ac:dyDescent="0.25">
      <c r="L46" s="1150" t="s">
        <v>102</v>
      </c>
      <c r="M46" s="1150"/>
      <c r="N46" s="1150"/>
      <c r="O46" s="1150"/>
      <c r="P46" s="1150"/>
      <c r="Q46" s="1150"/>
      <c r="R46" s="1150"/>
      <c r="S46" s="1150"/>
      <c r="T46" s="1150"/>
      <c r="U46" s="1150"/>
    </row>
    <row r="47" spans="1:21" ht="6.75" customHeight="1" x14ac:dyDescent="0.25">
      <c r="L47" s="1150"/>
      <c r="M47" s="1150"/>
      <c r="N47" s="1150"/>
      <c r="O47" s="1150"/>
      <c r="P47" s="1150"/>
      <c r="Q47" s="1150"/>
      <c r="R47" s="1150"/>
      <c r="S47" s="1150"/>
      <c r="T47" s="1150"/>
      <c r="U47" s="1150"/>
    </row>
    <row r="48" spans="1:21" ht="18.75" x14ac:dyDescent="0.25">
      <c r="L48" s="890"/>
      <c r="M48" s="890"/>
      <c r="N48" s="890"/>
      <c r="O48" s="890"/>
      <c r="P48" s="890"/>
      <c r="Q48" s="890"/>
      <c r="R48" s="890"/>
      <c r="S48" s="890"/>
      <c r="T48" s="890"/>
      <c r="U48" s="890"/>
    </row>
  </sheetData>
  <mergeCells count="84">
    <mergeCell ref="L42:U42"/>
    <mergeCell ref="L43:U43"/>
    <mergeCell ref="L46:U47"/>
    <mergeCell ref="R34:U34"/>
    <mergeCell ref="K35:L35"/>
    <mergeCell ref="M35:N35"/>
    <mergeCell ref="R35:U35"/>
    <mergeCell ref="B41:E41"/>
    <mergeCell ref="K41:L41"/>
    <mergeCell ref="M41:N41"/>
    <mergeCell ref="R41:U41"/>
    <mergeCell ref="A3:U3"/>
    <mergeCell ref="A4:U4"/>
    <mergeCell ref="E5:S5"/>
    <mergeCell ref="T5:T7"/>
    <mergeCell ref="U5:U7"/>
    <mergeCell ref="O6:R6"/>
    <mergeCell ref="S6:S7"/>
    <mergeCell ref="B17:E17"/>
    <mergeCell ref="K17:L17"/>
    <mergeCell ref="M17:N17"/>
    <mergeCell ref="R17:U17"/>
    <mergeCell ref="R18:U18"/>
    <mergeCell ref="A1:E1"/>
    <mergeCell ref="C5:C7"/>
    <mergeCell ref="B25:E25"/>
    <mergeCell ref="B24:E24"/>
    <mergeCell ref="B23:E23"/>
    <mergeCell ref="B21:E21"/>
    <mergeCell ref="B22:E22"/>
    <mergeCell ref="A5:A7"/>
    <mergeCell ref="B5:B7"/>
    <mergeCell ref="D5:D7"/>
    <mergeCell ref="E6:N6"/>
    <mergeCell ref="B18:E18"/>
    <mergeCell ref="K18:L18"/>
    <mergeCell ref="M18:N18"/>
    <mergeCell ref="A14:U14"/>
    <mergeCell ref="A15:U15"/>
    <mergeCell ref="B19:E19"/>
    <mergeCell ref="K19:N19"/>
    <mergeCell ref="B29:E29"/>
    <mergeCell ref="B27:E27"/>
    <mergeCell ref="B28:E28"/>
    <mergeCell ref="B26:E26"/>
    <mergeCell ref="B20:E20"/>
    <mergeCell ref="K20:N20"/>
    <mergeCell ref="K29:L29"/>
    <mergeCell ref="M29:N29"/>
    <mergeCell ref="B31:E31"/>
    <mergeCell ref="K31:L31"/>
    <mergeCell ref="M31:N31"/>
    <mergeCell ref="K22:L22"/>
    <mergeCell ref="M22:N22"/>
    <mergeCell ref="B30:E30"/>
    <mergeCell ref="K30:L30"/>
    <mergeCell ref="M30:N30"/>
    <mergeCell ref="B39:E39"/>
    <mergeCell ref="B40:E40"/>
    <mergeCell ref="K33:L33"/>
    <mergeCell ref="M33:N33"/>
    <mergeCell ref="B36:E36"/>
    <mergeCell ref="B37:E37"/>
    <mergeCell ref="B34:E34"/>
    <mergeCell ref="K34:L34"/>
    <mergeCell ref="M34:N34"/>
    <mergeCell ref="B35:E35"/>
    <mergeCell ref="B33:E33"/>
    <mergeCell ref="R19:U19"/>
    <mergeCell ref="R20:U20"/>
    <mergeCell ref="K21:N21"/>
    <mergeCell ref="R21:U21"/>
    <mergeCell ref="B38:E38"/>
    <mergeCell ref="R31:U31"/>
    <mergeCell ref="B32:E32"/>
    <mergeCell ref="K32:L32"/>
    <mergeCell ref="M32:N32"/>
    <mergeCell ref="R32:U32"/>
    <mergeCell ref="R33:U33"/>
    <mergeCell ref="R22:U22"/>
    <mergeCell ref="K23:L23"/>
    <mergeCell ref="M23:N23"/>
    <mergeCell ref="R29:U29"/>
    <mergeCell ref="R30:U3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3"/>
  <sheetViews>
    <sheetView topLeftCell="A32" workbookViewId="0">
      <selection activeCell="A36" sqref="A36:XFD37"/>
    </sheetView>
  </sheetViews>
  <sheetFormatPr defaultRowHeight="15" x14ac:dyDescent="0.25"/>
  <cols>
    <col min="1" max="1" width="5.28515625" style="73" customWidth="1"/>
    <col min="2" max="2" width="19.5703125" style="73" customWidth="1"/>
    <col min="3" max="3" width="19.140625" style="73" customWidth="1"/>
    <col min="4" max="4" width="13.28515625" style="74" customWidth="1"/>
    <col min="5" max="10" width="7.42578125" style="73" customWidth="1"/>
    <col min="11" max="14" width="7.42578125" style="385" customWidth="1"/>
    <col min="15" max="21" width="6.85546875" style="385" customWidth="1"/>
    <col min="22" max="22" width="8" style="73" customWidth="1"/>
    <col min="23" max="23" width="9.140625" style="73" customWidth="1"/>
    <col min="24" max="24" width="7.5703125" style="73" customWidth="1"/>
    <col min="25" max="256" width="9.140625" style="73"/>
    <col min="257" max="257" width="5.28515625" style="73" customWidth="1"/>
    <col min="258" max="258" width="19.5703125" style="73" customWidth="1"/>
    <col min="259" max="259" width="19.140625"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19.5703125" style="73" customWidth="1"/>
    <col min="515" max="515" width="19.140625"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19.5703125" style="73" customWidth="1"/>
    <col min="771" max="771" width="19.140625"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19.5703125" style="73" customWidth="1"/>
    <col min="1027" max="1027" width="19.140625"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19.5703125" style="73" customWidth="1"/>
    <col min="1283" max="1283" width="19.140625"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19.5703125" style="73" customWidth="1"/>
    <col min="1539" max="1539" width="19.140625"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19.5703125" style="73" customWidth="1"/>
    <col min="1795" max="1795" width="19.140625"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19.5703125" style="73" customWidth="1"/>
    <col min="2051" max="2051" width="19.140625"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19.5703125" style="73" customWidth="1"/>
    <col min="2307" max="2307" width="19.140625"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19.5703125" style="73" customWidth="1"/>
    <col min="2563" max="2563" width="19.140625"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19.5703125" style="73" customWidth="1"/>
    <col min="2819" max="2819" width="19.140625"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19.5703125" style="73" customWidth="1"/>
    <col min="3075" max="3075" width="19.140625"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19.5703125" style="73" customWidth="1"/>
    <col min="3331" max="3331" width="19.140625"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19.5703125" style="73" customWidth="1"/>
    <col min="3587" max="3587" width="19.140625"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19.5703125" style="73" customWidth="1"/>
    <col min="3843" max="3843" width="19.140625"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19.5703125" style="73" customWidth="1"/>
    <col min="4099" max="4099" width="19.140625"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19.5703125" style="73" customWidth="1"/>
    <col min="4355" max="4355" width="19.140625"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19.5703125" style="73" customWidth="1"/>
    <col min="4611" max="4611" width="19.140625"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19.5703125" style="73" customWidth="1"/>
    <col min="4867" max="4867" width="19.140625"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19.5703125" style="73" customWidth="1"/>
    <col min="5123" max="5123" width="19.140625"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19.5703125" style="73" customWidth="1"/>
    <col min="5379" max="5379" width="19.140625"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19.5703125" style="73" customWidth="1"/>
    <col min="5635" max="5635" width="19.140625"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19.5703125" style="73" customWidth="1"/>
    <col min="5891" max="5891" width="19.140625"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19.5703125" style="73" customWidth="1"/>
    <col min="6147" max="6147" width="19.140625"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19.5703125" style="73" customWidth="1"/>
    <col min="6403" max="6403" width="19.140625"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19.5703125" style="73" customWidth="1"/>
    <col min="6659" max="6659" width="19.140625"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19.5703125" style="73" customWidth="1"/>
    <col min="6915" max="6915" width="19.140625"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19.5703125" style="73" customWidth="1"/>
    <col min="7171" max="7171" width="19.140625"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19.5703125" style="73" customWidth="1"/>
    <col min="7427" max="7427" width="19.140625"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19.5703125" style="73" customWidth="1"/>
    <col min="7683" max="7683" width="19.140625"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19.5703125" style="73" customWidth="1"/>
    <col min="7939" max="7939" width="19.140625"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19.5703125" style="73" customWidth="1"/>
    <col min="8195" max="8195" width="19.140625"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19.5703125" style="73" customWidth="1"/>
    <col min="8451" max="8451" width="19.140625"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19.5703125" style="73" customWidth="1"/>
    <col min="8707" max="8707" width="19.140625"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19.5703125" style="73" customWidth="1"/>
    <col min="8963" max="8963" width="19.140625"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19.5703125" style="73" customWidth="1"/>
    <col min="9219" max="9219" width="19.140625"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19.5703125" style="73" customWidth="1"/>
    <col min="9475" max="9475" width="19.140625"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19.5703125" style="73" customWidth="1"/>
    <col min="9731" max="9731" width="19.140625"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19.5703125" style="73" customWidth="1"/>
    <col min="9987" max="9987" width="19.140625"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19.5703125" style="73" customWidth="1"/>
    <col min="10243" max="10243" width="19.140625"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19.5703125" style="73" customWidth="1"/>
    <col min="10499" max="10499" width="19.140625"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19.5703125" style="73" customWidth="1"/>
    <col min="10755" max="10755" width="19.140625"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19.5703125" style="73" customWidth="1"/>
    <col min="11011" max="11011" width="19.140625"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19.5703125" style="73" customWidth="1"/>
    <col min="11267" max="11267" width="19.140625"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19.5703125" style="73" customWidth="1"/>
    <col min="11523" max="11523" width="19.140625"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19.5703125" style="73" customWidth="1"/>
    <col min="11779" max="11779" width="19.140625"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19.5703125" style="73" customWidth="1"/>
    <col min="12035" max="12035" width="19.140625"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19.5703125" style="73" customWidth="1"/>
    <col min="12291" max="12291" width="19.140625"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19.5703125" style="73" customWidth="1"/>
    <col min="12547" max="12547" width="19.140625"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19.5703125" style="73" customWidth="1"/>
    <col min="12803" max="12803" width="19.140625"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19.5703125" style="73" customWidth="1"/>
    <col min="13059" max="13059" width="19.140625"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19.5703125" style="73" customWidth="1"/>
    <col min="13315" max="13315" width="19.140625"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19.5703125" style="73" customWidth="1"/>
    <col min="13571" max="13571" width="19.140625"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19.5703125" style="73" customWidth="1"/>
    <col min="13827" max="13827" width="19.140625"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19.5703125" style="73" customWidth="1"/>
    <col min="14083" max="14083" width="19.140625"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19.5703125" style="73" customWidth="1"/>
    <col min="14339" max="14339" width="19.140625"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19.5703125" style="73" customWidth="1"/>
    <col min="14595" max="14595" width="19.140625"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19.5703125" style="73" customWidth="1"/>
    <col min="14851" max="14851" width="19.140625"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19.5703125" style="73" customWidth="1"/>
    <col min="15107" max="15107" width="19.140625"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19.5703125" style="73" customWidth="1"/>
    <col min="15363" max="15363" width="19.140625"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19.5703125" style="73" customWidth="1"/>
    <col min="15619" max="15619" width="19.140625"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19.5703125" style="73" customWidth="1"/>
    <col min="15875" max="15875" width="19.140625"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19.5703125" style="73" customWidth="1"/>
    <col min="16131" max="16131" width="19.140625"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72" customHeight="1" x14ac:dyDescent="0.25">
      <c r="A1" s="1064" t="s">
        <v>332</v>
      </c>
      <c r="B1" s="1064"/>
      <c r="C1" s="1064"/>
      <c r="D1" s="1064"/>
      <c r="E1" s="1064"/>
      <c r="F1" s="70"/>
      <c r="G1" s="70"/>
      <c r="H1" s="70"/>
      <c r="I1" s="70"/>
      <c r="J1" s="70"/>
      <c r="K1" s="70"/>
      <c r="L1" s="71"/>
      <c r="M1" s="71"/>
      <c r="N1" s="71"/>
      <c r="O1" s="71"/>
      <c r="P1" s="71"/>
      <c r="Q1" s="71"/>
      <c r="R1" s="71"/>
      <c r="S1" s="71"/>
      <c r="T1" s="71"/>
      <c r="U1" s="71"/>
      <c r="V1" s="72"/>
      <c r="W1" s="72"/>
      <c r="X1" s="72"/>
    </row>
    <row r="2" spans="1:24" ht="21.75" customHeight="1" x14ac:dyDescent="0.3">
      <c r="A2" s="1113" t="s">
        <v>578</v>
      </c>
      <c r="B2" s="1113"/>
      <c r="C2" s="1113"/>
      <c r="D2" s="1113"/>
      <c r="E2" s="1113"/>
      <c r="F2" s="1113"/>
      <c r="G2" s="1113"/>
      <c r="H2" s="1113"/>
      <c r="I2" s="1113"/>
      <c r="J2" s="1113"/>
      <c r="K2" s="1113"/>
      <c r="L2" s="1113"/>
      <c r="M2" s="1113"/>
      <c r="N2" s="1113"/>
      <c r="O2" s="1113"/>
      <c r="P2" s="1113"/>
      <c r="Q2" s="1113"/>
      <c r="R2" s="1113"/>
      <c r="S2" s="1113"/>
      <c r="T2" s="1113"/>
      <c r="U2" s="1113"/>
      <c r="V2" s="1113"/>
      <c r="W2" s="1113"/>
      <c r="X2" s="1113"/>
    </row>
    <row r="3" spans="1:24" ht="7.5" customHeight="1" x14ac:dyDescent="0.3">
      <c r="A3" s="1066"/>
      <c r="B3" s="1066"/>
      <c r="C3" s="1066"/>
      <c r="D3" s="1066"/>
      <c r="E3" s="1066"/>
      <c r="F3" s="1066"/>
      <c r="G3" s="1066"/>
      <c r="H3" s="1066"/>
      <c r="I3" s="1066"/>
      <c r="J3" s="1066"/>
      <c r="K3" s="1066"/>
      <c r="L3" s="1066"/>
      <c r="M3" s="1066"/>
      <c r="N3" s="1066"/>
      <c r="O3" s="1066"/>
      <c r="P3" s="1066"/>
      <c r="Q3" s="1066"/>
      <c r="R3" s="1066"/>
      <c r="S3" s="1066"/>
      <c r="T3" s="1066"/>
      <c r="U3" s="1066"/>
      <c r="V3" s="1066"/>
      <c r="W3" s="1066"/>
      <c r="X3" s="1066"/>
    </row>
    <row r="4" spans="1:24" s="74" customFormat="1" ht="21.75" customHeight="1" x14ac:dyDescent="0.25">
      <c r="A4" s="1080" t="s">
        <v>0</v>
      </c>
      <c r="B4" s="1080" t="s">
        <v>1</v>
      </c>
      <c r="C4" s="1073" t="s">
        <v>523</v>
      </c>
      <c r="D4" s="1083" t="s">
        <v>524</v>
      </c>
      <c r="E4" s="1076" t="s">
        <v>525</v>
      </c>
      <c r="F4" s="1077"/>
      <c r="G4" s="1077"/>
      <c r="H4" s="1077"/>
      <c r="I4" s="1077"/>
      <c r="J4" s="1077"/>
      <c r="K4" s="1077"/>
      <c r="L4" s="1077"/>
      <c r="M4" s="1077"/>
      <c r="N4" s="1077"/>
      <c r="O4" s="1077"/>
      <c r="P4" s="1077"/>
      <c r="Q4" s="1077"/>
      <c r="R4" s="1077"/>
      <c r="S4" s="1077"/>
      <c r="T4" s="1077"/>
      <c r="U4" s="1077"/>
      <c r="V4" s="1116"/>
      <c r="W4" s="1070" t="s">
        <v>3</v>
      </c>
      <c r="X4" s="1073" t="s">
        <v>4</v>
      </c>
    </row>
    <row r="5" spans="1:24" s="74" customFormat="1" ht="36.75" customHeight="1" x14ac:dyDescent="0.25">
      <c r="A5" s="1081"/>
      <c r="B5" s="1081"/>
      <c r="C5" s="1074"/>
      <c r="D5" s="1084"/>
      <c r="E5" s="1134" t="s">
        <v>526</v>
      </c>
      <c r="F5" s="1134"/>
      <c r="G5" s="1134"/>
      <c r="H5" s="1134"/>
      <c r="I5" s="1134"/>
      <c r="J5" s="1134"/>
      <c r="K5" s="1134"/>
      <c r="L5" s="1134"/>
      <c r="M5" s="1134"/>
      <c r="N5" s="1134"/>
      <c r="O5" s="1076" t="s">
        <v>527</v>
      </c>
      <c r="P5" s="1077"/>
      <c r="Q5" s="1077"/>
      <c r="R5" s="1077"/>
      <c r="S5" s="1077"/>
      <c r="T5" s="1077"/>
      <c r="U5" s="1077"/>
      <c r="V5" s="1078" t="s">
        <v>251</v>
      </c>
      <c r="W5" s="1071"/>
      <c r="X5" s="1074"/>
    </row>
    <row r="6" spans="1:24" s="74" customFormat="1" ht="51.95" customHeight="1" x14ac:dyDescent="0.25">
      <c r="A6" s="1082"/>
      <c r="B6" s="1082"/>
      <c r="C6" s="1075"/>
      <c r="D6" s="1085"/>
      <c r="E6" s="375" t="s">
        <v>154</v>
      </c>
      <c r="F6" s="375" t="s">
        <v>155</v>
      </c>
      <c r="G6" s="375" t="s">
        <v>64</v>
      </c>
      <c r="H6" s="375" t="s">
        <v>65</v>
      </c>
      <c r="I6" s="375" t="s">
        <v>66</v>
      </c>
      <c r="J6" s="375" t="s">
        <v>67</v>
      </c>
      <c r="K6" s="375" t="s">
        <v>68</v>
      </c>
      <c r="L6" s="375" t="s">
        <v>69</v>
      </c>
      <c r="M6" s="375" t="s">
        <v>70</v>
      </c>
      <c r="N6" s="375" t="s">
        <v>71</v>
      </c>
      <c r="O6" s="375" t="s">
        <v>290</v>
      </c>
      <c r="P6" s="375" t="s">
        <v>291</v>
      </c>
      <c r="Q6" s="375" t="s">
        <v>292</v>
      </c>
      <c r="R6" s="375" t="s">
        <v>379</v>
      </c>
      <c r="S6" s="375" t="s">
        <v>380</v>
      </c>
      <c r="T6" s="375" t="s">
        <v>381</v>
      </c>
      <c r="U6" s="375" t="s">
        <v>548</v>
      </c>
      <c r="V6" s="1078"/>
      <c r="W6" s="1072"/>
      <c r="X6" s="1075"/>
    </row>
    <row r="7" spans="1:24" s="81" customFormat="1" ht="15.95" customHeight="1" x14ac:dyDescent="0.25">
      <c r="A7" s="75" t="s">
        <v>16</v>
      </c>
      <c r="B7" s="90" t="s">
        <v>109</v>
      </c>
      <c r="C7" s="389">
        <v>11100083302</v>
      </c>
      <c r="D7" s="76">
        <v>0.9</v>
      </c>
      <c r="E7" s="121"/>
      <c r="F7" s="121"/>
      <c r="G7" s="121"/>
      <c r="H7" s="121"/>
      <c r="I7" s="121"/>
      <c r="J7" s="121"/>
      <c r="K7" s="121"/>
      <c r="L7" s="121"/>
      <c r="M7" s="121"/>
      <c r="N7" s="121"/>
      <c r="O7" s="121"/>
      <c r="P7" s="121"/>
      <c r="Q7" s="121"/>
      <c r="R7" s="121"/>
      <c r="S7" s="121"/>
      <c r="T7" s="121"/>
      <c r="U7" s="121"/>
      <c r="V7" s="78">
        <f t="shared" ref="V7:V16" si="0">IF(SUM(E7:N7)&gt;5%,5%,SUM(E7:N7))+IF(SUM(O7:U7)&gt;5%,5%,SUM(O7:U7))</f>
        <v>0</v>
      </c>
      <c r="W7" s="79">
        <f t="shared" ref="W7:W16" si="1">D7+V7</f>
        <v>0.9</v>
      </c>
      <c r="X7" s="80">
        <f>IF(95%&lt;=W7,60,IF(AND(90%&lt;=W7,W7&lt;95%),50,IF(AND(80%&lt;=W7,W7&lt;90%),40,IF(AND(75%&lt;=W7,W7&lt;80%),30,IF(AND(70%&lt;=W7,W7&lt;75%),20,IF(W7&lt;70%,0,""))))))</f>
        <v>50</v>
      </c>
    </row>
    <row r="8" spans="1:24" s="81" customFormat="1" ht="15.95" customHeight="1" x14ac:dyDescent="0.25">
      <c r="A8" s="75" t="s">
        <v>17</v>
      </c>
      <c r="B8" s="91" t="s">
        <v>110</v>
      </c>
      <c r="C8" s="390">
        <v>11100083298</v>
      </c>
      <c r="D8" s="76">
        <v>0.9</v>
      </c>
      <c r="E8" s="121"/>
      <c r="F8" s="121"/>
      <c r="G8" s="121"/>
      <c r="H8" s="121"/>
      <c r="I8" s="121"/>
      <c r="J8" s="121"/>
      <c r="K8" s="121"/>
      <c r="L8" s="121"/>
      <c r="M8" s="121"/>
      <c r="N8" s="121"/>
      <c r="O8" s="121"/>
      <c r="P8" s="121"/>
      <c r="Q8" s="121"/>
      <c r="R8" s="121"/>
      <c r="S8" s="121"/>
      <c r="T8" s="121"/>
      <c r="U8" s="121"/>
      <c r="V8" s="78">
        <f t="shared" si="0"/>
        <v>0</v>
      </c>
      <c r="W8" s="79">
        <f t="shared" si="1"/>
        <v>0.9</v>
      </c>
      <c r="X8" s="80">
        <f t="shared" ref="X8:X16" si="2">IF(95%&lt;=W8,60,IF(AND(90%&lt;=W8,W8&lt;95%),50,IF(AND(80%&lt;=W8,W8&lt;90%),40,IF(AND(75%&lt;=W8,W8&lt;80%),30,IF(AND(70%&lt;=W8,W8&lt;75%),20,IF(W8&lt;70%,0,""))))))</f>
        <v>50</v>
      </c>
    </row>
    <row r="9" spans="1:24" s="81" customFormat="1" ht="15.95" customHeight="1" x14ac:dyDescent="0.25">
      <c r="A9" s="75" t="s">
        <v>18</v>
      </c>
      <c r="B9" s="92" t="s">
        <v>111</v>
      </c>
      <c r="C9" s="355" t="s">
        <v>494</v>
      </c>
      <c r="D9" s="76">
        <v>0.9</v>
      </c>
      <c r="E9" s="121"/>
      <c r="F9" s="121"/>
      <c r="G9" s="121"/>
      <c r="H9" s="121"/>
      <c r="I9" s="121"/>
      <c r="J9" s="121"/>
      <c r="K9" s="121"/>
      <c r="L9" s="121"/>
      <c r="M9" s="121"/>
      <c r="N9" s="121"/>
      <c r="O9" s="121">
        <v>0.01</v>
      </c>
      <c r="P9" s="121">
        <v>0.01</v>
      </c>
      <c r="Q9" s="121"/>
      <c r="R9" s="121"/>
      <c r="S9" s="121"/>
      <c r="T9" s="121"/>
      <c r="U9" s="121"/>
      <c r="V9" s="78">
        <f t="shared" si="0"/>
        <v>0.02</v>
      </c>
      <c r="W9" s="79">
        <f t="shared" si="1"/>
        <v>0.92</v>
      </c>
      <c r="X9" s="80">
        <f t="shared" si="2"/>
        <v>50</v>
      </c>
    </row>
    <row r="10" spans="1:24" s="81" customFormat="1" ht="15.95" customHeight="1" x14ac:dyDescent="0.25">
      <c r="A10" s="75" t="s">
        <v>19</v>
      </c>
      <c r="B10" s="90"/>
      <c r="C10" s="391"/>
      <c r="D10" s="76">
        <v>0.9</v>
      </c>
      <c r="E10" s="121"/>
      <c r="F10" s="121"/>
      <c r="G10" s="121"/>
      <c r="H10" s="121"/>
      <c r="I10" s="121"/>
      <c r="J10" s="121"/>
      <c r="K10" s="121"/>
      <c r="L10" s="121"/>
      <c r="M10" s="121"/>
      <c r="N10" s="121"/>
      <c r="O10" s="121"/>
      <c r="P10" s="121"/>
      <c r="Q10" s="121"/>
      <c r="R10" s="121"/>
      <c r="S10" s="121"/>
      <c r="T10" s="121"/>
      <c r="U10" s="121"/>
      <c r="V10" s="78">
        <f t="shared" si="0"/>
        <v>0</v>
      </c>
      <c r="W10" s="79">
        <f t="shared" si="1"/>
        <v>0.9</v>
      </c>
      <c r="X10" s="80">
        <f t="shared" si="2"/>
        <v>50</v>
      </c>
    </row>
    <row r="11" spans="1:24" s="81" customFormat="1" ht="16.5" x14ac:dyDescent="0.25">
      <c r="A11" s="75" t="s">
        <v>20</v>
      </c>
      <c r="B11" s="93"/>
      <c r="C11" s="392"/>
      <c r="D11" s="76">
        <v>0.9</v>
      </c>
      <c r="E11" s="121"/>
      <c r="F11" s="121"/>
      <c r="G11" s="121"/>
      <c r="H11" s="121"/>
      <c r="I11" s="121"/>
      <c r="J11" s="121"/>
      <c r="K11" s="121"/>
      <c r="L11" s="121"/>
      <c r="M11" s="121"/>
      <c r="N11" s="121"/>
      <c r="O11" s="121"/>
      <c r="P11" s="121"/>
      <c r="Q11" s="121"/>
      <c r="R11" s="121"/>
      <c r="S11" s="121"/>
      <c r="T11" s="121"/>
      <c r="U11" s="121"/>
      <c r="V11" s="78">
        <f t="shared" si="0"/>
        <v>0</v>
      </c>
      <c r="W11" s="79">
        <f t="shared" si="1"/>
        <v>0.9</v>
      </c>
      <c r="X11" s="80">
        <f t="shared" si="2"/>
        <v>50</v>
      </c>
    </row>
    <row r="12" spans="1:24" s="81" customFormat="1" ht="16.5" x14ac:dyDescent="0.25">
      <c r="A12" s="75" t="s">
        <v>21</v>
      </c>
      <c r="B12" s="94"/>
      <c r="C12" s="392"/>
      <c r="D12" s="76">
        <v>0.9</v>
      </c>
      <c r="E12" s="121"/>
      <c r="F12" s="121"/>
      <c r="G12" s="121"/>
      <c r="H12" s="121"/>
      <c r="I12" s="121"/>
      <c r="J12" s="121"/>
      <c r="K12" s="121"/>
      <c r="L12" s="121"/>
      <c r="M12" s="121"/>
      <c r="N12" s="121"/>
      <c r="O12" s="121"/>
      <c r="P12" s="121"/>
      <c r="Q12" s="121"/>
      <c r="R12" s="121"/>
      <c r="S12" s="121"/>
      <c r="T12" s="121"/>
      <c r="U12" s="121"/>
      <c r="V12" s="78">
        <f t="shared" si="0"/>
        <v>0</v>
      </c>
      <c r="W12" s="79">
        <f t="shared" si="1"/>
        <v>0.9</v>
      </c>
      <c r="X12" s="80">
        <f t="shared" si="2"/>
        <v>50</v>
      </c>
    </row>
    <row r="13" spans="1:24" s="81" customFormat="1" ht="112.5" customHeight="1" x14ac:dyDescent="0.25">
      <c r="A13" s="75" t="s">
        <v>22</v>
      </c>
      <c r="B13" s="94"/>
      <c r="C13" s="392"/>
      <c r="D13" s="76">
        <v>0.9</v>
      </c>
      <c r="E13" s="121"/>
      <c r="F13" s="121"/>
      <c r="G13" s="121"/>
      <c r="H13" s="121"/>
      <c r="I13" s="121"/>
      <c r="J13" s="121"/>
      <c r="K13" s="121"/>
      <c r="L13" s="121"/>
      <c r="M13" s="121"/>
      <c r="N13" s="121"/>
      <c r="O13" s="121"/>
      <c r="P13" s="121"/>
      <c r="Q13" s="121"/>
      <c r="R13" s="121"/>
      <c r="S13" s="121"/>
      <c r="T13" s="121"/>
      <c r="U13" s="121"/>
      <c r="V13" s="78">
        <f t="shared" si="0"/>
        <v>0</v>
      </c>
      <c r="W13" s="79">
        <f t="shared" si="1"/>
        <v>0.9</v>
      </c>
      <c r="X13" s="80">
        <f t="shared" si="2"/>
        <v>50</v>
      </c>
    </row>
    <row r="14" spans="1:24" s="81" customFormat="1" ht="15.95" hidden="1" customHeight="1" x14ac:dyDescent="0.25">
      <c r="A14" s="75" t="s">
        <v>23</v>
      </c>
      <c r="B14" s="91"/>
      <c r="C14" s="393"/>
      <c r="D14" s="76">
        <v>0.9</v>
      </c>
      <c r="E14" s="121"/>
      <c r="F14" s="121"/>
      <c r="G14" s="121"/>
      <c r="H14" s="121"/>
      <c r="I14" s="121"/>
      <c r="J14" s="121"/>
      <c r="K14" s="121"/>
      <c r="L14" s="121"/>
      <c r="M14" s="121"/>
      <c r="N14" s="121"/>
      <c r="O14" s="121"/>
      <c r="P14" s="121"/>
      <c r="Q14" s="121"/>
      <c r="R14" s="121"/>
      <c r="S14" s="121"/>
      <c r="T14" s="121"/>
      <c r="U14" s="121"/>
      <c r="V14" s="78">
        <f t="shared" si="0"/>
        <v>0</v>
      </c>
      <c r="W14" s="79">
        <f t="shared" si="1"/>
        <v>0.9</v>
      </c>
      <c r="X14" s="80">
        <f t="shared" si="2"/>
        <v>50</v>
      </c>
    </row>
    <row r="15" spans="1:24" s="81" customFormat="1" ht="45.75" customHeight="1" x14ac:dyDescent="0.25">
      <c r="A15" s="75" t="s">
        <v>24</v>
      </c>
      <c r="B15" s="91"/>
      <c r="C15" s="393"/>
      <c r="D15" s="76">
        <v>0.9</v>
      </c>
      <c r="E15" s="121"/>
      <c r="F15" s="121"/>
      <c r="G15" s="121"/>
      <c r="H15" s="121"/>
      <c r="I15" s="121"/>
      <c r="J15" s="121"/>
      <c r="K15" s="121"/>
      <c r="L15" s="121"/>
      <c r="M15" s="121"/>
      <c r="N15" s="121"/>
      <c r="O15" s="121"/>
      <c r="P15" s="121"/>
      <c r="Q15" s="121"/>
      <c r="R15" s="121"/>
      <c r="S15" s="121"/>
      <c r="T15" s="121"/>
      <c r="U15" s="121"/>
      <c r="V15" s="78">
        <f t="shared" si="0"/>
        <v>0</v>
      </c>
      <c r="W15" s="79">
        <f t="shared" si="1"/>
        <v>0.9</v>
      </c>
      <c r="X15" s="80">
        <f t="shared" si="2"/>
        <v>50</v>
      </c>
    </row>
    <row r="16" spans="1:24" s="81" customFormat="1" ht="15.95" hidden="1" customHeight="1" x14ac:dyDescent="0.25">
      <c r="A16" s="75" t="s">
        <v>25</v>
      </c>
      <c r="B16" s="94"/>
      <c r="C16" s="392"/>
      <c r="D16" s="76">
        <v>0.9</v>
      </c>
      <c r="E16" s="121"/>
      <c r="F16" s="121"/>
      <c r="G16" s="121"/>
      <c r="H16" s="121"/>
      <c r="I16" s="121"/>
      <c r="J16" s="121"/>
      <c r="K16" s="121"/>
      <c r="L16" s="121"/>
      <c r="M16" s="121"/>
      <c r="N16" s="121"/>
      <c r="O16" s="121"/>
      <c r="P16" s="121"/>
      <c r="Q16" s="121"/>
      <c r="R16" s="121"/>
      <c r="S16" s="121"/>
      <c r="T16" s="121"/>
      <c r="U16" s="121"/>
      <c r="V16" s="78">
        <f t="shared" si="0"/>
        <v>0</v>
      </c>
      <c r="W16" s="79">
        <f t="shared" si="1"/>
        <v>0.9</v>
      </c>
      <c r="X16" s="80">
        <f t="shared" si="2"/>
        <v>50</v>
      </c>
    </row>
    <row r="17" spans="1:24" ht="39.75" hidden="1" customHeight="1" x14ac:dyDescent="0.25">
      <c r="A17" s="1079" t="s">
        <v>530</v>
      </c>
      <c r="B17" s="1079"/>
      <c r="C17" s="1079"/>
      <c r="D17" s="1079"/>
      <c r="E17" s="1079"/>
      <c r="F17" s="1079"/>
      <c r="G17" s="1079"/>
      <c r="H17" s="1079"/>
      <c r="I17" s="1079"/>
      <c r="J17" s="1079"/>
      <c r="K17" s="1079"/>
      <c r="L17" s="1079"/>
      <c r="M17" s="1079"/>
      <c r="N17" s="1079"/>
      <c r="O17" s="1079"/>
      <c r="P17" s="1079"/>
      <c r="Q17" s="1079"/>
      <c r="R17" s="1079"/>
      <c r="S17" s="1079"/>
      <c r="T17" s="1079"/>
      <c r="U17" s="1079"/>
      <c r="V17" s="1079"/>
      <c r="W17" s="1079"/>
      <c r="X17" s="1079"/>
    </row>
    <row r="18" spans="1:24" ht="18.75" hidden="1" customHeight="1" x14ac:dyDescent="0.3">
      <c r="A18" s="1118" t="s">
        <v>5</v>
      </c>
      <c r="B18" s="1118"/>
      <c r="C18" s="1118"/>
      <c r="D18" s="1118"/>
      <c r="E18" s="1118"/>
      <c r="F18" s="1118"/>
      <c r="G18" s="1118"/>
      <c r="H18" s="1118"/>
      <c r="I18" s="1118"/>
      <c r="J18" s="1118"/>
      <c r="K18" s="1118"/>
      <c r="L18" s="1118"/>
      <c r="M18" s="1118"/>
      <c r="N18" s="1118"/>
      <c r="O18" s="1118"/>
      <c r="P18" s="1118"/>
      <c r="Q18" s="1118"/>
      <c r="R18" s="1118"/>
      <c r="S18" s="1118"/>
      <c r="T18" s="1118"/>
      <c r="U18" s="1118"/>
      <c r="V18" s="1118"/>
      <c r="W18" s="1118"/>
      <c r="X18" s="1118"/>
    </row>
    <row r="19" spans="1:24" ht="15" hidden="1" customHeight="1" x14ac:dyDescent="0.25"/>
    <row r="20" spans="1:24" ht="112.5" hidden="1" customHeight="1" x14ac:dyDescent="0.25">
      <c r="A20" s="366" t="s">
        <v>6</v>
      </c>
      <c r="B20" s="1005" t="s">
        <v>7</v>
      </c>
      <c r="C20" s="1005"/>
      <c r="D20" s="1005"/>
      <c r="E20" s="1005"/>
      <c r="F20" s="366"/>
      <c r="G20" s="366"/>
      <c r="H20" s="366"/>
      <c r="I20" s="366"/>
      <c r="J20" s="366"/>
      <c r="K20" s="1096" t="s">
        <v>8</v>
      </c>
      <c r="L20" s="1097"/>
      <c r="M20" s="1090" t="s">
        <v>9</v>
      </c>
      <c r="N20" s="1090"/>
      <c r="O20" s="372" t="s">
        <v>10</v>
      </c>
      <c r="P20" s="372" t="s">
        <v>11</v>
      </c>
      <c r="Q20" s="369" t="s">
        <v>218</v>
      </c>
      <c r="R20" s="1096" t="s">
        <v>12</v>
      </c>
      <c r="S20" s="1103"/>
      <c r="T20" s="1103"/>
      <c r="U20" s="1103"/>
      <c r="V20" s="1103"/>
      <c r="W20" s="1103"/>
      <c r="X20" s="1097"/>
    </row>
    <row r="21" spans="1:24" ht="48" hidden="1" customHeight="1" x14ac:dyDescent="0.25">
      <c r="A21" s="4">
        <v>1</v>
      </c>
      <c r="B21" s="996" t="s">
        <v>562</v>
      </c>
      <c r="C21" s="996"/>
      <c r="D21" s="996"/>
      <c r="E21" s="996"/>
      <c r="F21" s="120"/>
      <c r="G21" s="120"/>
      <c r="H21" s="120"/>
      <c r="I21" s="120"/>
      <c r="J21" s="120"/>
      <c r="K21" s="1135"/>
      <c r="L21" s="1136"/>
      <c r="M21" s="1135"/>
      <c r="N21" s="1136"/>
      <c r="O21" s="372"/>
      <c r="P21" s="369"/>
      <c r="Q21" s="373">
        <v>0.01</v>
      </c>
      <c r="R21" s="1096"/>
      <c r="S21" s="1103"/>
      <c r="T21" s="1103"/>
      <c r="U21" s="1103"/>
      <c r="V21" s="1103"/>
      <c r="W21" s="1103"/>
      <c r="X21" s="1097"/>
    </row>
    <row r="22" spans="1:24" ht="45.75" hidden="1" customHeight="1" x14ac:dyDescent="0.25">
      <c r="A22" s="4">
        <v>2</v>
      </c>
      <c r="B22" s="996" t="s">
        <v>563</v>
      </c>
      <c r="C22" s="996"/>
      <c r="D22" s="996"/>
      <c r="E22" s="996"/>
      <c r="F22" s="120"/>
      <c r="G22" s="120"/>
      <c r="H22" s="120"/>
      <c r="I22" s="120"/>
      <c r="J22" s="120"/>
      <c r="K22" s="1135"/>
      <c r="L22" s="1136"/>
      <c r="M22" s="1135"/>
      <c r="N22" s="1136"/>
      <c r="O22" s="372"/>
      <c r="P22" s="369"/>
      <c r="Q22" s="373">
        <v>0.01</v>
      </c>
      <c r="R22" s="1096"/>
      <c r="S22" s="1103"/>
      <c r="T22" s="1103"/>
      <c r="U22" s="1103"/>
      <c r="V22" s="1103"/>
      <c r="W22" s="1103"/>
      <c r="X22" s="1097"/>
    </row>
    <row r="23" spans="1:24" ht="51.75" hidden="1" customHeight="1" x14ac:dyDescent="0.25">
      <c r="A23" s="4">
        <v>3</v>
      </c>
      <c r="B23" s="996" t="s">
        <v>564</v>
      </c>
      <c r="C23" s="996"/>
      <c r="D23" s="996"/>
      <c r="E23" s="996"/>
      <c r="F23" s="120"/>
      <c r="G23" s="120"/>
      <c r="H23" s="120"/>
      <c r="I23" s="120"/>
      <c r="J23" s="120"/>
      <c r="K23" s="1135"/>
      <c r="L23" s="1136"/>
      <c r="M23" s="1135"/>
      <c r="N23" s="1136"/>
      <c r="O23" s="372"/>
      <c r="P23" s="369"/>
      <c r="Q23" s="148">
        <v>0.02</v>
      </c>
      <c r="R23" s="369"/>
      <c r="S23" s="370"/>
      <c r="T23" s="370"/>
      <c r="U23" s="370"/>
      <c r="V23" s="370"/>
      <c r="W23" s="370"/>
      <c r="X23" s="371"/>
    </row>
    <row r="24" spans="1:24" ht="36.75" hidden="1" customHeight="1" x14ac:dyDescent="0.25">
      <c r="A24" s="4">
        <v>4</v>
      </c>
      <c r="B24" s="995" t="s">
        <v>565</v>
      </c>
      <c r="C24" s="995"/>
      <c r="D24" s="996"/>
      <c r="E24" s="996"/>
      <c r="F24" s="120"/>
      <c r="G24" s="120"/>
      <c r="H24" s="120"/>
      <c r="I24" s="120"/>
      <c r="J24" s="120"/>
      <c r="K24" s="1135"/>
      <c r="L24" s="1136"/>
      <c r="M24" s="1135"/>
      <c r="N24" s="1136"/>
      <c r="O24" s="372"/>
      <c r="P24" s="369"/>
      <c r="Q24" s="369"/>
      <c r="R24" s="369"/>
      <c r="S24" s="370"/>
      <c r="T24" s="370"/>
      <c r="U24" s="370"/>
      <c r="V24" s="370"/>
      <c r="W24" s="370"/>
      <c r="X24" s="371"/>
    </row>
    <row r="25" spans="1:24" ht="102" customHeight="1" x14ac:dyDescent="0.25">
      <c r="A25" s="4">
        <v>5</v>
      </c>
      <c r="B25" s="1138" t="s">
        <v>566</v>
      </c>
      <c r="C25" s="1139"/>
      <c r="D25" s="1139"/>
      <c r="E25" s="1140"/>
      <c r="F25" s="120"/>
      <c r="G25" s="120"/>
      <c r="H25" s="120"/>
      <c r="I25" s="120"/>
      <c r="J25" s="120"/>
      <c r="K25" s="367"/>
      <c r="L25" s="368"/>
      <c r="M25" s="367"/>
      <c r="N25" s="368"/>
      <c r="O25" s="372"/>
      <c r="P25" s="369"/>
      <c r="Q25" s="148">
        <v>0.01</v>
      </c>
      <c r="R25" s="369"/>
      <c r="S25" s="370"/>
      <c r="T25" s="370"/>
      <c r="U25" s="370"/>
      <c r="V25" s="370"/>
      <c r="W25" s="370"/>
      <c r="X25" s="371"/>
    </row>
    <row r="26" spans="1:24" ht="36.75" hidden="1" customHeight="1" x14ac:dyDescent="0.25">
      <c r="A26" s="4">
        <v>6</v>
      </c>
      <c r="B26" s="1138" t="s">
        <v>567</v>
      </c>
      <c r="C26" s="1139"/>
      <c r="D26" s="1139"/>
      <c r="E26" s="1140"/>
      <c r="F26" s="120"/>
      <c r="G26" s="120"/>
      <c r="H26" s="120"/>
      <c r="I26" s="120"/>
      <c r="J26" s="120"/>
      <c r="K26" s="367"/>
      <c r="L26" s="368"/>
      <c r="M26" s="367"/>
      <c r="N26" s="368"/>
      <c r="O26" s="372"/>
      <c r="P26" s="369"/>
      <c r="Q26" s="369" t="s">
        <v>568</v>
      </c>
      <c r="R26" s="369"/>
      <c r="S26" s="370"/>
      <c r="T26" s="370"/>
      <c r="U26" s="370"/>
      <c r="V26" s="370"/>
      <c r="W26" s="370"/>
      <c r="X26" s="371"/>
    </row>
    <row r="27" spans="1:24" ht="36.75" hidden="1" customHeight="1" x14ac:dyDescent="0.25">
      <c r="A27" s="4">
        <v>7</v>
      </c>
      <c r="B27" s="1138" t="s">
        <v>569</v>
      </c>
      <c r="C27" s="1139"/>
      <c r="D27" s="1139"/>
      <c r="E27" s="1140"/>
      <c r="F27" s="120"/>
      <c r="G27" s="120"/>
      <c r="H27" s="120"/>
      <c r="I27" s="120"/>
      <c r="J27" s="120"/>
      <c r="K27" s="367"/>
      <c r="L27" s="368"/>
      <c r="M27" s="1135"/>
      <c r="N27" s="1136"/>
      <c r="O27" s="372"/>
      <c r="P27" s="369"/>
      <c r="Q27" s="149">
        <v>2.5000000000000001E-2</v>
      </c>
      <c r="R27" s="1096"/>
      <c r="S27" s="1103"/>
      <c r="T27" s="1103"/>
      <c r="U27" s="1103"/>
      <c r="V27" s="1103"/>
      <c r="W27" s="1103"/>
      <c r="X27" s="1097"/>
    </row>
    <row r="28" spans="1:24" ht="36.75" hidden="1" customHeight="1" x14ac:dyDescent="0.25">
      <c r="A28" s="4">
        <v>8</v>
      </c>
      <c r="B28" s="1138" t="s">
        <v>570</v>
      </c>
      <c r="C28" s="1139"/>
      <c r="D28" s="1139"/>
      <c r="E28" s="1140"/>
      <c r="F28" s="120"/>
      <c r="G28" s="120"/>
      <c r="H28" s="120"/>
      <c r="I28" s="120"/>
      <c r="J28" s="120"/>
      <c r="K28" s="367"/>
      <c r="L28" s="368"/>
      <c r="M28" s="367"/>
      <c r="N28" s="368"/>
      <c r="O28" s="372"/>
      <c r="P28" s="369"/>
      <c r="Q28" s="149">
        <v>3.5000000000000003E-2</v>
      </c>
      <c r="R28" s="369"/>
      <c r="S28" s="370"/>
      <c r="T28" s="370"/>
      <c r="U28" s="370"/>
      <c r="V28" s="370"/>
      <c r="W28" s="370"/>
      <c r="X28" s="371"/>
    </row>
    <row r="29" spans="1:24" ht="51" customHeight="1" x14ac:dyDescent="0.25">
      <c r="A29" s="4">
        <v>9</v>
      </c>
      <c r="B29" s="1138" t="s">
        <v>571</v>
      </c>
      <c r="C29" s="1139"/>
      <c r="D29" s="1139"/>
      <c r="E29" s="1140"/>
      <c r="F29" s="120"/>
      <c r="G29" s="120"/>
      <c r="H29" s="120"/>
      <c r="I29" s="120"/>
      <c r="J29" s="120"/>
      <c r="K29" s="367"/>
      <c r="L29" s="368"/>
      <c r="M29" s="367"/>
      <c r="N29" s="368"/>
      <c r="O29" s="372"/>
      <c r="P29" s="369"/>
      <c r="Q29" s="373">
        <v>0.05</v>
      </c>
      <c r="R29" s="369"/>
      <c r="S29" s="370"/>
      <c r="T29" s="370"/>
      <c r="U29" s="370"/>
      <c r="V29" s="370"/>
      <c r="W29" s="370"/>
      <c r="X29" s="371"/>
    </row>
    <row r="30" spans="1:24" ht="51" customHeight="1" x14ac:dyDescent="0.25">
      <c r="A30" s="4">
        <v>10</v>
      </c>
      <c r="B30" s="996" t="s">
        <v>572</v>
      </c>
      <c r="C30" s="996"/>
      <c r="D30" s="996"/>
      <c r="E30" s="996"/>
      <c r="F30" s="120"/>
      <c r="G30" s="120"/>
      <c r="H30" s="120"/>
      <c r="I30" s="120"/>
      <c r="J30" s="120"/>
      <c r="K30" s="1135"/>
      <c r="L30" s="1136"/>
      <c r="M30" s="1135"/>
      <c r="N30" s="1136"/>
      <c r="O30" s="83"/>
      <c r="P30" s="84"/>
      <c r="Q30" s="150">
        <v>0.02</v>
      </c>
      <c r="R30" s="1096"/>
      <c r="S30" s="1103"/>
      <c r="T30" s="1103"/>
      <c r="U30" s="1103"/>
      <c r="V30" s="1103"/>
      <c r="W30" s="1103"/>
      <c r="X30" s="1097"/>
    </row>
    <row r="31" spans="1:24" ht="18.75" x14ac:dyDescent="0.25">
      <c r="A31" s="4">
        <v>11</v>
      </c>
      <c r="B31" s="996" t="s">
        <v>573</v>
      </c>
      <c r="C31" s="996"/>
      <c r="D31" s="996"/>
      <c r="E31" s="996"/>
      <c r="F31" s="120"/>
      <c r="G31" s="120"/>
      <c r="H31" s="120"/>
      <c r="I31" s="120"/>
      <c r="J31" s="120"/>
      <c r="K31" s="1135"/>
      <c r="L31" s="1136"/>
      <c r="M31" s="1135"/>
      <c r="N31" s="1136"/>
      <c r="O31" s="83"/>
      <c r="P31" s="84"/>
      <c r="Q31" s="148">
        <v>0.02</v>
      </c>
      <c r="R31" s="1096"/>
      <c r="S31" s="1103"/>
      <c r="T31" s="1103"/>
      <c r="U31" s="1103"/>
      <c r="V31" s="1103"/>
      <c r="W31" s="1103"/>
      <c r="X31" s="1097"/>
    </row>
    <row r="32" spans="1:24" ht="20.25" customHeight="1" x14ac:dyDescent="0.25">
      <c r="A32" s="4">
        <v>12</v>
      </c>
      <c r="B32" s="996" t="s">
        <v>574</v>
      </c>
      <c r="C32" s="996"/>
      <c r="D32" s="996"/>
      <c r="E32" s="996"/>
      <c r="F32" s="120"/>
      <c r="G32" s="120"/>
      <c r="H32" s="120"/>
      <c r="I32" s="120"/>
      <c r="J32" s="120"/>
      <c r="K32" s="1135"/>
      <c r="L32" s="1136"/>
      <c r="M32" s="1135"/>
      <c r="N32" s="1136"/>
      <c r="O32" s="83"/>
      <c r="P32" s="84"/>
      <c r="Q32" s="148">
        <v>0.02</v>
      </c>
      <c r="R32" s="1141"/>
      <c r="S32" s="1103"/>
      <c r="T32" s="1103"/>
      <c r="U32" s="1103"/>
      <c r="V32" s="1103"/>
      <c r="W32" s="1103"/>
      <c r="X32" s="1097"/>
    </row>
    <row r="33" spans="1:24" ht="141" customHeight="1" x14ac:dyDescent="0.25">
      <c r="A33" s="4">
        <v>13</v>
      </c>
      <c r="B33" s="995" t="s">
        <v>575</v>
      </c>
      <c r="C33" s="995"/>
      <c r="D33" s="996"/>
      <c r="E33" s="996"/>
      <c r="F33" s="120"/>
      <c r="G33" s="120"/>
      <c r="H33" s="120"/>
      <c r="I33" s="120"/>
      <c r="J33" s="120"/>
      <c r="K33" s="1135"/>
      <c r="L33" s="1136"/>
      <c r="M33" s="1135"/>
      <c r="N33" s="1136"/>
      <c r="O33" s="83"/>
      <c r="P33" s="84"/>
      <c r="Q33" s="148">
        <v>0.02</v>
      </c>
      <c r="R33" s="1096"/>
      <c r="S33" s="1103"/>
      <c r="T33" s="1103"/>
      <c r="U33" s="1103"/>
      <c r="V33" s="1103"/>
      <c r="W33" s="1103"/>
      <c r="X33" s="1097"/>
    </row>
    <row r="34" spans="1:24" ht="18.75" x14ac:dyDescent="0.25">
      <c r="A34" s="4">
        <v>14</v>
      </c>
      <c r="B34" s="996" t="s">
        <v>576</v>
      </c>
      <c r="C34" s="996"/>
      <c r="D34" s="996"/>
      <c r="E34" s="996"/>
      <c r="F34" s="120"/>
      <c r="G34" s="120"/>
      <c r="H34" s="120"/>
      <c r="I34" s="120"/>
      <c r="J34" s="120"/>
      <c r="K34" s="1135"/>
      <c r="L34" s="1136"/>
      <c r="M34" s="1135"/>
      <c r="N34" s="1136"/>
      <c r="O34" s="83"/>
      <c r="P34" s="84"/>
      <c r="Q34" s="148">
        <v>0.02</v>
      </c>
      <c r="R34" s="1096"/>
      <c r="S34" s="1103"/>
      <c r="T34" s="1103"/>
      <c r="U34" s="1103"/>
      <c r="V34" s="1103"/>
      <c r="W34" s="1103"/>
      <c r="X34" s="1097"/>
    </row>
    <row r="35" spans="1:24" ht="18.75" x14ac:dyDescent="0.25">
      <c r="A35" s="4">
        <v>15</v>
      </c>
      <c r="B35" s="996" t="s">
        <v>577</v>
      </c>
      <c r="C35" s="996"/>
      <c r="D35" s="996"/>
      <c r="E35" s="996"/>
      <c r="F35" s="120"/>
      <c r="G35" s="120"/>
      <c r="H35" s="120"/>
      <c r="I35" s="120"/>
      <c r="J35" s="120"/>
      <c r="K35" s="1135"/>
      <c r="L35" s="1136"/>
      <c r="M35" s="1135"/>
      <c r="N35" s="1136"/>
      <c r="O35" s="83"/>
      <c r="P35" s="84"/>
      <c r="Q35" s="148">
        <v>0.02</v>
      </c>
      <c r="R35" s="1096"/>
      <c r="S35" s="1103"/>
      <c r="T35" s="1103"/>
      <c r="U35" s="1103"/>
      <c r="V35" s="1103"/>
      <c r="W35" s="1103"/>
      <c r="X35" s="1097"/>
    </row>
    <row r="36" spans="1:24" ht="18.75" x14ac:dyDescent="0.25">
      <c r="A36" s="4">
        <v>16</v>
      </c>
      <c r="B36" s="1189" t="s">
        <v>787</v>
      </c>
      <c r="C36" s="1189"/>
      <c r="D36" s="1189"/>
      <c r="E36" s="1189"/>
      <c r="F36" s="152"/>
      <c r="G36" s="152"/>
      <c r="H36" s="152"/>
      <c r="I36" s="152"/>
      <c r="J36" s="152"/>
      <c r="K36" s="1135" t="s">
        <v>788</v>
      </c>
      <c r="L36" s="1136"/>
      <c r="M36" s="1135" t="s">
        <v>788</v>
      </c>
      <c r="N36" s="1136"/>
      <c r="O36" s="83">
        <v>1</v>
      </c>
      <c r="P36" s="84"/>
      <c r="Q36" s="148">
        <v>0.01</v>
      </c>
      <c r="R36" s="1096" t="s">
        <v>111</v>
      </c>
      <c r="S36" s="1103"/>
      <c r="T36" s="1103"/>
      <c r="U36" s="1103"/>
      <c r="V36" s="1103"/>
      <c r="W36" s="1103"/>
      <c r="X36" s="1097"/>
    </row>
    <row r="37" spans="1:24" ht="18.75" x14ac:dyDescent="0.25">
      <c r="A37" s="4">
        <v>17</v>
      </c>
      <c r="B37" s="1189" t="s">
        <v>716</v>
      </c>
      <c r="C37" s="1189"/>
      <c r="D37" s="1189"/>
      <c r="E37" s="1189"/>
      <c r="F37" s="152"/>
      <c r="G37" s="152"/>
      <c r="H37" s="152"/>
      <c r="I37" s="152"/>
      <c r="J37" s="152"/>
      <c r="K37" s="1135" t="s">
        <v>746</v>
      </c>
      <c r="L37" s="1136"/>
      <c r="M37" s="1135" t="s">
        <v>746</v>
      </c>
      <c r="N37" s="1136"/>
      <c r="O37" s="83">
        <v>1</v>
      </c>
      <c r="P37" s="84"/>
      <c r="Q37" s="85">
        <v>0.01</v>
      </c>
      <c r="R37" s="1096" t="s">
        <v>111</v>
      </c>
      <c r="S37" s="1103"/>
      <c r="T37" s="1103"/>
      <c r="U37" s="1103"/>
      <c r="V37" s="1103"/>
      <c r="W37" s="1103"/>
      <c r="X37" s="1097"/>
    </row>
    <row r="38" spans="1:24" ht="16.5" x14ac:dyDescent="0.25">
      <c r="A38" s="21"/>
      <c r="B38" s="22"/>
      <c r="C38" s="22"/>
      <c r="D38" s="22"/>
      <c r="E38" s="22"/>
      <c r="F38" s="22"/>
      <c r="G38" s="22"/>
      <c r="H38" s="22"/>
      <c r="I38" s="22"/>
      <c r="J38" s="22"/>
      <c r="K38" s="86"/>
      <c r="L38" s="87"/>
      <c r="M38" s="87"/>
      <c r="N38" s="87"/>
      <c r="O38" s="87"/>
      <c r="P38" s="87"/>
      <c r="Q38" s="87"/>
      <c r="R38" s="87"/>
      <c r="S38" s="87"/>
      <c r="T38" s="87"/>
      <c r="U38" s="87"/>
      <c r="V38" s="88"/>
      <c r="W38" s="88"/>
      <c r="X38" s="88"/>
    </row>
    <row r="39" spans="1:24" ht="15.75" x14ac:dyDescent="0.25">
      <c r="L39" s="1244" t="s">
        <v>786</v>
      </c>
      <c r="M39" s="1244"/>
      <c r="N39" s="1244"/>
      <c r="O39" s="1244"/>
      <c r="P39" s="1244"/>
      <c r="Q39" s="1244"/>
      <c r="R39" s="1244"/>
      <c r="S39" s="1244"/>
      <c r="T39" s="1244"/>
      <c r="U39" s="1244"/>
      <c r="V39" s="1244"/>
      <c r="W39" s="1244"/>
      <c r="X39" s="1244"/>
    </row>
    <row r="40" spans="1:24" ht="15.75" x14ac:dyDescent="0.25">
      <c r="L40" s="1243" t="s">
        <v>717</v>
      </c>
      <c r="M40" s="1151"/>
      <c r="N40" s="1151"/>
      <c r="O40" s="1151"/>
      <c r="P40" s="1151"/>
      <c r="Q40" s="1151"/>
      <c r="R40" s="1151"/>
      <c r="S40" s="1151"/>
      <c r="T40" s="1151"/>
      <c r="U40" s="1151"/>
      <c r="V40" s="1151"/>
      <c r="W40" s="1151"/>
      <c r="X40" s="1151"/>
    </row>
    <row r="43" spans="1:24" x14ac:dyDescent="0.25">
      <c r="F43" s="352"/>
    </row>
  </sheetData>
  <mergeCells count="74">
    <mergeCell ref="B36:E36"/>
    <mergeCell ref="K36:L36"/>
    <mergeCell ref="M36:N36"/>
    <mergeCell ref="R36:X36"/>
    <mergeCell ref="L40:X40"/>
    <mergeCell ref="B37:E37"/>
    <mergeCell ref="K37:L37"/>
    <mergeCell ref="M37:N37"/>
    <mergeCell ref="R37:X37"/>
    <mergeCell ref="L39:X39"/>
    <mergeCell ref="B34:E34"/>
    <mergeCell ref="K34:L34"/>
    <mergeCell ref="M34:N34"/>
    <mergeCell ref="R34:X34"/>
    <mergeCell ref="B35:E35"/>
    <mergeCell ref="K35:L35"/>
    <mergeCell ref="M35:N35"/>
    <mergeCell ref="R35:X35"/>
    <mergeCell ref="R21:X21"/>
    <mergeCell ref="K22:L22"/>
    <mergeCell ref="M22:N22"/>
    <mergeCell ref="R22:X22"/>
    <mergeCell ref="B31:E31"/>
    <mergeCell ref="K31:L31"/>
    <mergeCell ref="M31:N31"/>
    <mergeCell ref="R31:X31"/>
    <mergeCell ref="B29:E29"/>
    <mergeCell ref="B30:E30"/>
    <mergeCell ref="K30:L30"/>
    <mergeCell ref="M30:N30"/>
    <mergeCell ref="R30:X30"/>
    <mergeCell ref="B27:E27"/>
    <mergeCell ref="M27:N27"/>
    <mergeCell ref="R27:X27"/>
    <mergeCell ref="B32:E32"/>
    <mergeCell ref="K32:L32"/>
    <mergeCell ref="M32:N32"/>
    <mergeCell ref="R32:X32"/>
    <mergeCell ref="B33:E33"/>
    <mergeCell ref="K33:L33"/>
    <mergeCell ref="M33:N33"/>
    <mergeCell ref="R33:X33"/>
    <mergeCell ref="B28:E28"/>
    <mergeCell ref="B25:E25"/>
    <mergeCell ref="B26:E26"/>
    <mergeCell ref="B24:E24"/>
    <mergeCell ref="K24:L24"/>
    <mergeCell ref="M24:N24"/>
    <mergeCell ref="B21:E21"/>
    <mergeCell ref="B22:E22"/>
    <mergeCell ref="B23:E23"/>
    <mergeCell ref="K23:L23"/>
    <mergeCell ref="M23:N23"/>
    <mergeCell ref="K21:L21"/>
    <mergeCell ref="M21:N21"/>
    <mergeCell ref="B20:E20"/>
    <mergeCell ref="M20:N20"/>
    <mergeCell ref="R20:X20"/>
    <mergeCell ref="A18:X18"/>
    <mergeCell ref="K20:L20"/>
    <mergeCell ref="A17:X17"/>
    <mergeCell ref="A3:X3"/>
    <mergeCell ref="A1:E1"/>
    <mergeCell ref="A2:X2"/>
    <mergeCell ref="A4:A6"/>
    <mergeCell ref="B4:B6"/>
    <mergeCell ref="C4:C6"/>
    <mergeCell ref="D4:D6"/>
    <mergeCell ref="E4:V4"/>
    <mergeCell ref="W4:W6"/>
    <mergeCell ref="X4:X6"/>
    <mergeCell ref="E5:N5"/>
    <mergeCell ref="O5:U5"/>
    <mergeCell ref="V5:V6"/>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87"/>
  <sheetViews>
    <sheetView topLeftCell="A24" zoomScale="85" zoomScaleNormal="85" workbookViewId="0">
      <selection activeCell="B19" sqref="B19"/>
    </sheetView>
  </sheetViews>
  <sheetFormatPr defaultRowHeight="15.75" x14ac:dyDescent="0.25"/>
  <cols>
    <col min="1" max="1" width="5.28515625" style="687" customWidth="1"/>
    <col min="2" max="2" width="20.42578125" style="687" customWidth="1"/>
    <col min="3" max="3" width="10.7109375" style="687" customWidth="1"/>
    <col min="4" max="4" width="16.5703125" style="687" customWidth="1"/>
    <col min="5" max="5" width="12.42578125" style="688" customWidth="1"/>
    <col min="6" max="11" width="6.42578125" style="687" customWidth="1"/>
    <col min="12" max="12" width="8.140625" style="737" customWidth="1"/>
    <col min="13" max="25" width="6.42578125" style="737" customWidth="1"/>
    <col min="26" max="26" width="7.85546875" style="687" customWidth="1"/>
    <col min="27" max="27" width="9.5703125" style="687" customWidth="1"/>
    <col min="28" max="28" width="7.5703125" style="687" customWidth="1"/>
    <col min="29" max="256" width="9.140625" style="687"/>
    <col min="257" max="257" width="5.28515625" style="687" customWidth="1"/>
    <col min="258" max="258" width="20.42578125" style="687" customWidth="1"/>
    <col min="259" max="259" width="10.7109375" style="687" customWidth="1"/>
    <col min="260" max="260" width="16.5703125" style="687" customWidth="1"/>
    <col min="261" max="261" width="12.42578125" style="687" customWidth="1"/>
    <col min="262" max="267" width="6.42578125" style="687" customWidth="1"/>
    <col min="268" max="268" width="8.140625" style="687" customWidth="1"/>
    <col min="269" max="281" width="6.42578125" style="687" customWidth="1"/>
    <col min="282" max="282" width="7.85546875" style="687" customWidth="1"/>
    <col min="283" max="283" width="9.5703125" style="687" customWidth="1"/>
    <col min="284" max="284" width="7.5703125" style="687" customWidth="1"/>
    <col min="285" max="512" width="9.140625" style="687"/>
    <col min="513" max="513" width="5.28515625" style="687" customWidth="1"/>
    <col min="514" max="514" width="20.42578125" style="687" customWidth="1"/>
    <col min="515" max="515" width="10.7109375" style="687" customWidth="1"/>
    <col min="516" max="516" width="16.5703125" style="687" customWidth="1"/>
    <col min="517" max="517" width="12.42578125" style="687" customWidth="1"/>
    <col min="518" max="523" width="6.42578125" style="687" customWidth="1"/>
    <col min="524" max="524" width="8.140625" style="687" customWidth="1"/>
    <col min="525" max="537" width="6.42578125" style="687" customWidth="1"/>
    <col min="538" max="538" width="7.85546875" style="687" customWidth="1"/>
    <col min="539" max="539" width="9.5703125" style="687" customWidth="1"/>
    <col min="540" max="540" width="7.5703125" style="687" customWidth="1"/>
    <col min="541" max="768" width="9.140625" style="687"/>
    <col min="769" max="769" width="5.28515625" style="687" customWidth="1"/>
    <col min="770" max="770" width="20.42578125" style="687" customWidth="1"/>
    <col min="771" max="771" width="10.7109375" style="687" customWidth="1"/>
    <col min="772" max="772" width="16.5703125" style="687" customWidth="1"/>
    <col min="773" max="773" width="12.42578125" style="687" customWidth="1"/>
    <col min="774" max="779" width="6.42578125" style="687" customWidth="1"/>
    <col min="780" max="780" width="8.140625" style="687" customWidth="1"/>
    <col min="781" max="793" width="6.42578125" style="687" customWidth="1"/>
    <col min="794" max="794" width="7.85546875" style="687" customWidth="1"/>
    <col min="795" max="795" width="9.5703125" style="687" customWidth="1"/>
    <col min="796" max="796" width="7.5703125" style="687" customWidth="1"/>
    <col min="797" max="1024" width="9.140625" style="687"/>
    <col min="1025" max="1025" width="5.28515625" style="687" customWidth="1"/>
    <col min="1026" max="1026" width="20.42578125" style="687" customWidth="1"/>
    <col min="1027" max="1027" width="10.7109375" style="687" customWidth="1"/>
    <col min="1028" max="1028" width="16.5703125" style="687" customWidth="1"/>
    <col min="1029" max="1029" width="12.42578125" style="687" customWidth="1"/>
    <col min="1030" max="1035" width="6.42578125" style="687" customWidth="1"/>
    <col min="1036" max="1036" width="8.140625" style="687" customWidth="1"/>
    <col min="1037" max="1049" width="6.42578125" style="687" customWidth="1"/>
    <col min="1050" max="1050" width="7.85546875" style="687" customWidth="1"/>
    <col min="1051" max="1051" width="9.5703125" style="687" customWidth="1"/>
    <col min="1052" max="1052" width="7.5703125" style="687" customWidth="1"/>
    <col min="1053" max="1280" width="9.140625" style="687"/>
    <col min="1281" max="1281" width="5.28515625" style="687" customWidth="1"/>
    <col min="1282" max="1282" width="20.42578125" style="687" customWidth="1"/>
    <col min="1283" max="1283" width="10.7109375" style="687" customWidth="1"/>
    <col min="1284" max="1284" width="16.5703125" style="687" customWidth="1"/>
    <col min="1285" max="1285" width="12.42578125" style="687" customWidth="1"/>
    <col min="1286" max="1291" width="6.42578125" style="687" customWidth="1"/>
    <col min="1292" max="1292" width="8.140625" style="687" customWidth="1"/>
    <col min="1293" max="1305" width="6.42578125" style="687" customWidth="1"/>
    <col min="1306" max="1306" width="7.85546875" style="687" customWidth="1"/>
    <col min="1307" max="1307" width="9.5703125" style="687" customWidth="1"/>
    <col min="1308" max="1308" width="7.5703125" style="687" customWidth="1"/>
    <col min="1309" max="1536" width="9.140625" style="687"/>
    <col min="1537" max="1537" width="5.28515625" style="687" customWidth="1"/>
    <col min="1538" max="1538" width="20.42578125" style="687" customWidth="1"/>
    <col min="1539" max="1539" width="10.7109375" style="687" customWidth="1"/>
    <col min="1540" max="1540" width="16.5703125" style="687" customWidth="1"/>
    <col min="1541" max="1541" width="12.42578125" style="687" customWidth="1"/>
    <col min="1542" max="1547" width="6.42578125" style="687" customWidth="1"/>
    <col min="1548" max="1548" width="8.140625" style="687" customWidth="1"/>
    <col min="1549" max="1561" width="6.42578125" style="687" customWidth="1"/>
    <col min="1562" max="1562" width="7.85546875" style="687" customWidth="1"/>
    <col min="1563" max="1563" width="9.5703125" style="687" customWidth="1"/>
    <col min="1564" max="1564" width="7.5703125" style="687" customWidth="1"/>
    <col min="1565" max="1792" width="9.140625" style="687"/>
    <col min="1793" max="1793" width="5.28515625" style="687" customWidth="1"/>
    <col min="1794" max="1794" width="20.42578125" style="687" customWidth="1"/>
    <col min="1795" max="1795" width="10.7109375" style="687" customWidth="1"/>
    <col min="1796" max="1796" width="16.5703125" style="687" customWidth="1"/>
    <col min="1797" max="1797" width="12.42578125" style="687" customWidth="1"/>
    <col min="1798" max="1803" width="6.42578125" style="687" customWidth="1"/>
    <col min="1804" max="1804" width="8.140625" style="687" customWidth="1"/>
    <col min="1805" max="1817" width="6.42578125" style="687" customWidth="1"/>
    <col min="1818" max="1818" width="7.85546875" style="687" customWidth="1"/>
    <col min="1819" max="1819" width="9.5703125" style="687" customWidth="1"/>
    <col min="1820" max="1820" width="7.5703125" style="687" customWidth="1"/>
    <col min="1821" max="2048" width="9.140625" style="687"/>
    <col min="2049" max="2049" width="5.28515625" style="687" customWidth="1"/>
    <col min="2050" max="2050" width="20.42578125" style="687" customWidth="1"/>
    <col min="2051" max="2051" width="10.7109375" style="687" customWidth="1"/>
    <col min="2052" max="2052" width="16.5703125" style="687" customWidth="1"/>
    <col min="2053" max="2053" width="12.42578125" style="687" customWidth="1"/>
    <col min="2054" max="2059" width="6.42578125" style="687" customWidth="1"/>
    <col min="2060" max="2060" width="8.140625" style="687" customWidth="1"/>
    <col min="2061" max="2073" width="6.42578125" style="687" customWidth="1"/>
    <col min="2074" max="2074" width="7.85546875" style="687" customWidth="1"/>
    <col min="2075" max="2075" width="9.5703125" style="687" customWidth="1"/>
    <col min="2076" max="2076" width="7.5703125" style="687" customWidth="1"/>
    <col min="2077" max="2304" width="9.140625" style="687"/>
    <col min="2305" max="2305" width="5.28515625" style="687" customWidth="1"/>
    <col min="2306" max="2306" width="20.42578125" style="687" customWidth="1"/>
    <col min="2307" max="2307" width="10.7109375" style="687" customWidth="1"/>
    <col min="2308" max="2308" width="16.5703125" style="687" customWidth="1"/>
    <col min="2309" max="2309" width="12.42578125" style="687" customWidth="1"/>
    <col min="2310" max="2315" width="6.42578125" style="687" customWidth="1"/>
    <col min="2316" max="2316" width="8.140625" style="687" customWidth="1"/>
    <col min="2317" max="2329" width="6.42578125" style="687" customWidth="1"/>
    <col min="2330" max="2330" width="7.85546875" style="687" customWidth="1"/>
    <col min="2331" max="2331" width="9.5703125" style="687" customWidth="1"/>
    <col min="2332" max="2332" width="7.5703125" style="687" customWidth="1"/>
    <col min="2333" max="2560" width="9.140625" style="687"/>
    <col min="2561" max="2561" width="5.28515625" style="687" customWidth="1"/>
    <col min="2562" max="2562" width="20.42578125" style="687" customWidth="1"/>
    <col min="2563" max="2563" width="10.7109375" style="687" customWidth="1"/>
    <col min="2564" max="2564" width="16.5703125" style="687" customWidth="1"/>
    <col min="2565" max="2565" width="12.42578125" style="687" customWidth="1"/>
    <col min="2566" max="2571" width="6.42578125" style="687" customWidth="1"/>
    <col min="2572" max="2572" width="8.140625" style="687" customWidth="1"/>
    <col min="2573" max="2585" width="6.42578125" style="687" customWidth="1"/>
    <col min="2586" max="2586" width="7.85546875" style="687" customWidth="1"/>
    <col min="2587" max="2587" width="9.5703125" style="687" customWidth="1"/>
    <col min="2588" max="2588" width="7.5703125" style="687" customWidth="1"/>
    <col min="2589" max="2816" width="9.140625" style="687"/>
    <col min="2817" max="2817" width="5.28515625" style="687" customWidth="1"/>
    <col min="2818" max="2818" width="20.42578125" style="687" customWidth="1"/>
    <col min="2819" max="2819" width="10.7109375" style="687" customWidth="1"/>
    <col min="2820" max="2820" width="16.5703125" style="687" customWidth="1"/>
    <col min="2821" max="2821" width="12.42578125" style="687" customWidth="1"/>
    <col min="2822" max="2827" width="6.42578125" style="687" customWidth="1"/>
    <col min="2828" max="2828" width="8.140625" style="687" customWidth="1"/>
    <col min="2829" max="2841" width="6.42578125" style="687" customWidth="1"/>
    <col min="2842" max="2842" width="7.85546875" style="687" customWidth="1"/>
    <col min="2843" max="2843" width="9.5703125" style="687" customWidth="1"/>
    <col min="2844" max="2844" width="7.5703125" style="687" customWidth="1"/>
    <col min="2845" max="3072" width="9.140625" style="687"/>
    <col min="3073" max="3073" width="5.28515625" style="687" customWidth="1"/>
    <col min="3074" max="3074" width="20.42578125" style="687" customWidth="1"/>
    <col min="3075" max="3075" width="10.7109375" style="687" customWidth="1"/>
    <col min="3076" max="3076" width="16.5703125" style="687" customWidth="1"/>
    <col min="3077" max="3077" width="12.42578125" style="687" customWidth="1"/>
    <col min="3078" max="3083" width="6.42578125" style="687" customWidth="1"/>
    <col min="3084" max="3084" width="8.140625" style="687" customWidth="1"/>
    <col min="3085" max="3097" width="6.42578125" style="687" customWidth="1"/>
    <col min="3098" max="3098" width="7.85546875" style="687" customWidth="1"/>
    <col min="3099" max="3099" width="9.5703125" style="687" customWidth="1"/>
    <col min="3100" max="3100" width="7.5703125" style="687" customWidth="1"/>
    <col min="3101" max="3328" width="9.140625" style="687"/>
    <col min="3329" max="3329" width="5.28515625" style="687" customWidth="1"/>
    <col min="3330" max="3330" width="20.42578125" style="687" customWidth="1"/>
    <col min="3331" max="3331" width="10.7109375" style="687" customWidth="1"/>
    <col min="3332" max="3332" width="16.5703125" style="687" customWidth="1"/>
    <col min="3333" max="3333" width="12.42578125" style="687" customWidth="1"/>
    <col min="3334" max="3339" width="6.42578125" style="687" customWidth="1"/>
    <col min="3340" max="3340" width="8.140625" style="687" customWidth="1"/>
    <col min="3341" max="3353" width="6.42578125" style="687" customWidth="1"/>
    <col min="3354" max="3354" width="7.85546875" style="687" customWidth="1"/>
    <col min="3355" max="3355" width="9.5703125" style="687" customWidth="1"/>
    <col min="3356" max="3356" width="7.5703125" style="687" customWidth="1"/>
    <col min="3357" max="3584" width="9.140625" style="687"/>
    <col min="3585" max="3585" width="5.28515625" style="687" customWidth="1"/>
    <col min="3586" max="3586" width="20.42578125" style="687" customWidth="1"/>
    <col min="3587" max="3587" width="10.7109375" style="687" customWidth="1"/>
    <col min="3588" max="3588" width="16.5703125" style="687" customWidth="1"/>
    <col min="3589" max="3589" width="12.42578125" style="687" customWidth="1"/>
    <col min="3590" max="3595" width="6.42578125" style="687" customWidth="1"/>
    <col min="3596" max="3596" width="8.140625" style="687" customWidth="1"/>
    <col min="3597" max="3609" width="6.42578125" style="687" customWidth="1"/>
    <col min="3610" max="3610" width="7.85546875" style="687" customWidth="1"/>
    <col min="3611" max="3611" width="9.5703125" style="687" customWidth="1"/>
    <col min="3612" max="3612" width="7.5703125" style="687" customWidth="1"/>
    <col min="3613" max="3840" width="9.140625" style="687"/>
    <col min="3841" max="3841" width="5.28515625" style="687" customWidth="1"/>
    <col min="3842" max="3842" width="20.42578125" style="687" customWidth="1"/>
    <col min="3843" max="3843" width="10.7109375" style="687" customWidth="1"/>
    <col min="3844" max="3844" width="16.5703125" style="687" customWidth="1"/>
    <col min="3845" max="3845" width="12.42578125" style="687" customWidth="1"/>
    <col min="3846" max="3851" width="6.42578125" style="687" customWidth="1"/>
    <col min="3852" max="3852" width="8.140625" style="687" customWidth="1"/>
    <col min="3853" max="3865" width="6.42578125" style="687" customWidth="1"/>
    <col min="3866" max="3866" width="7.85546875" style="687" customWidth="1"/>
    <col min="3867" max="3867" width="9.5703125" style="687" customWidth="1"/>
    <col min="3868" max="3868" width="7.5703125" style="687" customWidth="1"/>
    <col min="3869" max="4096" width="9.140625" style="687"/>
    <col min="4097" max="4097" width="5.28515625" style="687" customWidth="1"/>
    <col min="4098" max="4098" width="20.42578125" style="687" customWidth="1"/>
    <col min="4099" max="4099" width="10.7109375" style="687" customWidth="1"/>
    <col min="4100" max="4100" width="16.5703125" style="687" customWidth="1"/>
    <col min="4101" max="4101" width="12.42578125" style="687" customWidth="1"/>
    <col min="4102" max="4107" width="6.42578125" style="687" customWidth="1"/>
    <col min="4108" max="4108" width="8.140625" style="687" customWidth="1"/>
    <col min="4109" max="4121" width="6.42578125" style="687" customWidth="1"/>
    <col min="4122" max="4122" width="7.85546875" style="687" customWidth="1"/>
    <col min="4123" max="4123" width="9.5703125" style="687" customWidth="1"/>
    <col min="4124" max="4124" width="7.5703125" style="687" customWidth="1"/>
    <col min="4125" max="4352" width="9.140625" style="687"/>
    <col min="4353" max="4353" width="5.28515625" style="687" customWidth="1"/>
    <col min="4354" max="4354" width="20.42578125" style="687" customWidth="1"/>
    <col min="4355" max="4355" width="10.7109375" style="687" customWidth="1"/>
    <col min="4356" max="4356" width="16.5703125" style="687" customWidth="1"/>
    <col min="4357" max="4357" width="12.42578125" style="687" customWidth="1"/>
    <col min="4358" max="4363" width="6.42578125" style="687" customWidth="1"/>
    <col min="4364" max="4364" width="8.140625" style="687" customWidth="1"/>
    <col min="4365" max="4377" width="6.42578125" style="687" customWidth="1"/>
    <col min="4378" max="4378" width="7.85546875" style="687" customWidth="1"/>
    <col min="4379" max="4379" width="9.5703125" style="687" customWidth="1"/>
    <col min="4380" max="4380" width="7.5703125" style="687" customWidth="1"/>
    <col min="4381" max="4608" width="9.140625" style="687"/>
    <col min="4609" max="4609" width="5.28515625" style="687" customWidth="1"/>
    <col min="4610" max="4610" width="20.42578125" style="687" customWidth="1"/>
    <col min="4611" max="4611" width="10.7109375" style="687" customWidth="1"/>
    <col min="4612" max="4612" width="16.5703125" style="687" customWidth="1"/>
    <col min="4613" max="4613" width="12.42578125" style="687" customWidth="1"/>
    <col min="4614" max="4619" width="6.42578125" style="687" customWidth="1"/>
    <col min="4620" max="4620" width="8.140625" style="687" customWidth="1"/>
    <col min="4621" max="4633" width="6.42578125" style="687" customWidth="1"/>
    <col min="4634" max="4634" width="7.85546875" style="687" customWidth="1"/>
    <col min="4635" max="4635" width="9.5703125" style="687" customWidth="1"/>
    <col min="4636" max="4636" width="7.5703125" style="687" customWidth="1"/>
    <col min="4637" max="4864" width="9.140625" style="687"/>
    <col min="4865" max="4865" width="5.28515625" style="687" customWidth="1"/>
    <col min="4866" max="4866" width="20.42578125" style="687" customWidth="1"/>
    <col min="4867" max="4867" width="10.7109375" style="687" customWidth="1"/>
    <col min="4868" max="4868" width="16.5703125" style="687" customWidth="1"/>
    <col min="4869" max="4869" width="12.42578125" style="687" customWidth="1"/>
    <col min="4870" max="4875" width="6.42578125" style="687" customWidth="1"/>
    <col min="4876" max="4876" width="8.140625" style="687" customWidth="1"/>
    <col min="4877" max="4889" width="6.42578125" style="687" customWidth="1"/>
    <col min="4890" max="4890" width="7.85546875" style="687" customWidth="1"/>
    <col min="4891" max="4891" width="9.5703125" style="687" customWidth="1"/>
    <col min="4892" max="4892" width="7.5703125" style="687" customWidth="1"/>
    <col min="4893" max="5120" width="9.140625" style="687"/>
    <col min="5121" max="5121" width="5.28515625" style="687" customWidth="1"/>
    <col min="5122" max="5122" width="20.42578125" style="687" customWidth="1"/>
    <col min="5123" max="5123" width="10.7109375" style="687" customWidth="1"/>
    <col min="5124" max="5124" width="16.5703125" style="687" customWidth="1"/>
    <col min="5125" max="5125" width="12.42578125" style="687" customWidth="1"/>
    <col min="5126" max="5131" width="6.42578125" style="687" customWidth="1"/>
    <col min="5132" max="5132" width="8.140625" style="687" customWidth="1"/>
    <col min="5133" max="5145" width="6.42578125" style="687" customWidth="1"/>
    <col min="5146" max="5146" width="7.85546875" style="687" customWidth="1"/>
    <col min="5147" max="5147" width="9.5703125" style="687" customWidth="1"/>
    <col min="5148" max="5148" width="7.5703125" style="687" customWidth="1"/>
    <col min="5149" max="5376" width="9.140625" style="687"/>
    <col min="5377" max="5377" width="5.28515625" style="687" customWidth="1"/>
    <col min="5378" max="5378" width="20.42578125" style="687" customWidth="1"/>
    <col min="5379" max="5379" width="10.7109375" style="687" customWidth="1"/>
    <col min="5380" max="5380" width="16.5703125" style="687" customWidth="1"/>
    <col min="5381" max="5381" width="12.42578125" style="687" customWidth="1"/>
    <col min="5382" max="5387" width="6.42578125" style="687" customWidth="1"/>
    <col min="5388" max="5388" width="8.140625" style="687" customWidth="1"/>
    <col min="5389" max="5401" width="6.42578125" style="687" customWidth="1"/>
    <col min="5402" max="5402" width="7.85546875" style="687" customWidth="1"/>
    <col min="5403" max="5403" width="9.5703125" style="687" customWidth="1"/>
    <col min="5404" max="5404" width="7.5703125" style="687" customWidth="1"/>
    <col min="5405" max="5632" width="9.140625" style="687"/>
    <col min="5633" max="5633" width="5.28515625" style="687" customWidth="1"/>
    <col min="5634" max="5634" width="20.42578125" style="687" customWidth="1"/>
    <col min="5635" max="5635" width="10.7109375" style="687" customWidth="1"/>
    <col min="5636" max="5636" width="16.5703125" style="687" customWidth="1"/>
    <col min="5637" max="5637" width="12.42578125" style="687" customWidth="1"/>
    <col min="5638" max="5643" width="6.42578125" style="687" customWidth="1"/>
    <col min="5644" max="5644" width="8.140625" style="687" customWidth="1"/>
    <col min="5645" max="5657" width="6.42578125" style="687" customWidth="1"/>
    <col min="5658" max="5658" width="7.85546875" style="687" customWidth="1"/>
    <col min="5659" max="5659" width="9.5703125" style="687" customWidth="1"/>
    <col min="5660" max="5660" width="7.5703125" style="687" customWidth="1"/>
    <col min="5661" max="5888" width="9.140625" style="687"/>
    <col min="5889" max="5889" width="5.28515625" style="687" customWidth="1"/>
    <col min="5890" max="5890" width="20.42578125" style="687" customWidth="1"/>
    <col min="5891" max="5891" width="10.7109375" style="687" customWidth="1"/>
    <col min="5892" max="5892" width="16.5703125" style="687" customWidth="1"/>
    <col min="5893" max="5893" width="12.42578125" style="687" customWidth="1"/>
    <col min="5894" max="5899" width="6.42578125" style="687" customWidth="1"/>
    <col min="5900" max="5900" width="8.140625" style="687" customWidth="1"/>
    <col min="5901" max="5913" width="6.42578125" style="687" customWidth="1"/>
    <col min="5914" max="5914" width="7.85546875" style="687" customWidth="1"/>
    <col min="5915" max="5915" width="9.5703125" style="687" customWidth="1"/>
    <col min="5916" max="5916" width="7.5703125" style="687" customWidth="1"/>
    <col min="5917" max="6144" width="9.140625" style="687"/>
    <col min="6145" max="6145" width="5.28515625" style="687" customWidth="1"/>
    <col min="6146" max="6146" width="20.42578125" style="687" customWidth="1"/>
    <col min="6147" max="6147" width="10.7109375" style="687" customWidth="1"/>
    <col min="6148" max="6148" width="16.5703125" style="687" customWidth="1"/>
    <col min="6149" max="6149" width="12.42578125" style="687" customWidth="1"/>
    <col min="6150" max="6155" width="6.42578125" style="687" customWidth="1"/>
    <col min="6156" max="6156" width="8.140625" style="687" customWidth="1"/>
    <col min="6157" max="6169" width="6.42578125" style="687" customWidth="1"/>
    <col min="6170" max="6170" width="7.85546875" style="687" customWidth="1"/>
    <col min="6171" max="6171" width="9.5703125" style="687" customWidth="1"/>
    <col min="6172" max="6172" width="7.5703125" style="687" customWidth="1"/>
    <col min="6173" max="6400" width="9.140625" style="687"/>
    <col min="6401" max="6401" width="5.28515625" style="687" customWidth="1"/>
    <col min="6402" max="6402" width="20.42578125" style="687" customWidth="1"/>
    <col min="6403" max="6403" width="10.7109375" style="687" customWidth="1"/>
    <col min="6404" max="6404" width="16.5703125" style="687" customWidth="1"/>
    <col min="6405" max="6405" width="12.42578125" style="687" customWidth="1"/>
    <col min="6406" max="6411" width="6.42578125" style="687" customWidth="1"/>
    <col min="6412" max="6412" width="8.140625" style="687" customWidth="1"/>
    <col min="6413" max="6425" width="6.42578125" style="687" customWidth="1"/>
    <col min="6426" max="6426" width="7.85546875" style="687" customWidth="1"/>
    <col min="6427" max="6427" width="9.5703125" style="687" customWidth="1"/>
    <col min="6428" max="6428" width="7.5703125" style="687" customWidth="1"/>
    <col min="6429" max="6656" width="9.140625" style="687"/>
    <col min="6657" max="6657" width="5.28515625" style="687" customWidth="1"/>
    <col min="6658" max="6658" width="20.42578125" style="687" customWidth="1"/>
    <col min="6659" max="6659" width="10.7109375" style="687" customWidth="1"/>
    <col min="6660" max="6660" width="16.5703125" style="687" customWidth="1"/>
    <col min="6661" max="6661" width="12.42578125" style="687" customWidth="1"/>
    <col min="6662" max="6667" width="6.42578125" style="687" customWidth="1"/>
    <col min="6668" max="6668" width="8.140625" style="687" customWidth="1"/>
    <col min="6669" max="6681" width="6.42578125" style="687" customWidth="1"/>
    <col min="6682" max="6682" width="7.85546875" style="687" customWidth="1"/>
    <col min="6683" max="6683" width="9.5703125" style="687" customWidth="1"/>
    <col min="6684" max="6684" width="7.5703125" style="687" customWidth="1"/>
    <col min="6685" max="6912" width="9.140625" style="687"/>
    <col min="6913" max="6913" width="5.28515625" style="687" customWidth="1"/>
    <col min="6914" max="6914" width="20.42578125" style="687" customWidth="1"/>
    <col min="6915" max="6915" width="10.7109375" style="687" customWidth="1"/>
    <col min="6916" max="6916" width="16.5703125" style="687" customWidth="1"/>
    <col min="6917" max="6917" width="12.42578125" style="687" customWidth="1"/>
    <col min="6918" max="6923" width="6.42578125" style="687" customWidth="1"/>
    <col min="6924" max="6924" width="8.140625" style="687" customWidth="1"/>
    <col min="6925" max="6937" width="6.42578125" style="687" customWidth="1"/>
    <col min="6938" max="6938" width="7.85546875" style="687" customWidth="1"/>
    <col min="6939" max="6939" width="9.5703125" style="687" customWidth="1"/>
    <col min="6940" max="6940" width="7.5703125" style="687" customWidth="1"/>
    <col min="6941" max="7168" width="9.140625" style="687"/>
    <col min="7169" max="7169" width="5.28515625" style="687" customWidth="1"/>
    <col min="7170" max="7170" width="20.42578125" style="687" customWidth="1"/>
    <col min="7171" max="7171" width="10.7109375" style="687" customWidth="1"/>
    <col min="7172" max="7172" width="16.5703125" style="687" customWidth="1"/>
    <col min="7173" max="7173" width="12.42578125" style="687" customWidth="1"/>
    <col min="7174" max="7179" width="6.42578125" style="687" customWidth="1"/>
    <col min="7180" max="7180" width="8.140625" style="687" customWidth="1"/>
    <col min="7181" max="7193" width="6.42578125" style="687" customWidth="1"/>
    <col min="7194" max="7194" width="7.85546875" style="687" customWidth="1"/>
    <col min="7195" max="7195" width="9.5703125" style="687" customWidth="1"/>
    <col min="7196" max="7196" width="7.5703125" style="687" customWidth="1"/>
    <col min="7197" max="7424" width="9.140625" style="687"/>
    <col min="7425" max="7425" width="5.28515625" style="687" customWidth="1"/>
    <col min="7426" max="7426" width="20.42578125" style="687" customWidth="1"/>
    <col min="7427" max="7427" width="10.7109375" style="687" customWidth="1"/>
    <col min="7428" max="7428" width="16.5703125" style="687" customWidth="1"/>
    <col min="7429" max="7429" width="12.42578125" style="687" customWidth="1"/>
    <col min="7430" max="7435" width="6.42578125" style="687" customWidth="1"/>
    <col min="7436" max="7436" width="8.140625" style="687" customWidth="1"/>
    <col min="7437" max="7449" width="6.42578125" style="687" customWidth="1"/>
    <col min="7450" max="7450" width="7.85546875" style="687" customWidth="1"/>
    <col min="7451" max="7451" width="9.5703125" style="687" customWidth="1"/>
    <col min="7452" max="7452" width="7.5703125" style="687" customWidth="1"/>
    <col min="7453" max="7680" width="9.140625" style="687"/>
    <col min="7681" max="7681" width="5.28515625" style="687" customWidth="1"/>
    <col min="7682" max="7682" width="20.42578125" style="687" customWidth="1"/>
    <col min="7683" max="7683" width="10.7109375" style="687" customWidth="1"/>
    <col min="7684" max="7684" width="16.5703125" style="687" customWidth="1"/>
    <col min="7685" max="7685" width="12.42578125" style="687" customWidth="1"/>
    <col min="7686" max="7691" width="6.42578125" style="687" customWidth="1"/>
    <col min="7692" max="7692" width="8.140625" style="687" customWidth="1"/>
    <col min="7693" max="7705" width="6.42578125" style="687" customWidth="1"/>
    <col min="7706" max="7706" width="7.85546875" style="687" customWidth="1"/>
    <col min="7707" max="7707" width="9.5703125" style="687" customWidth="1"/>
    <col min="7708" max="7708" width="7.5703125" style="687" customWidth="1"/>
    <col min="7709" max="7936" width="9.140625" style="687"/>
    <col min="7937" max="7937" width="5.28515625" style="687" customWidth="1"/>
    <col min="7938" max="7938" width="20.42578125" style="687" customWidth="1"/>
    <col min="7939" max="7939" width="10.7109375" style="687" customWidth="1"/>
    <col min="7940" max="7940" width="16.5703125" style="687" customWidth="1"/>
    <col min="7941" max="7941" width="12.42578125" style="687" customWidth="1"/>
    <col min="7942" max="7947" width="6.42578125" style="687" customWidth="1"/>
    <col min="7948" max="7948" width="8.140625" style="687" customWidth="1"/>
    <col min="7949" max="7961" width="6.42578125" style="687" customWidth="1"/>
    <col min="7962" max="7962" width="7.85546875" style="687" customWidth="1"/>
    <col min="7963" max="7963" width="9.5703125" style="687" customWidth="1"/>
    <col min="7964" max="7964" width="7.5703125" style="687" customWidth="1"/>
    <col min="7965" max="8192" width="9.140625" style="687"/>
    <col min="8193" max="8193" width="5.28515625" style="687" customWidth="1"/>
    <col min="8194" max="8194" width="20.42578125" style="687" customWidth="1"/>
    <col min="8195" max="8195" width="10.7109375" style="687" customWidth="1"/>
    <col min="8196" max="8196" width="16.5703125" style="687" customWidth="1"/>
    <col min="8197" max="8197" width="12.42578125" style="687" customWidth="1"/>
    <col min="8198" max="8203" width="6.42578125" style="687" customWidth="1"/>
    <col min="8204" max="8204" width="8.140625" style="687" customWidth="1"/>
    <col min="8205" max="8217" width="6.42578125" style="687" customWidth="1"/>
    <col min="8218" max="8218" width="7.85546875" style="687" customWidth="1"/>
    <col min="8219" max="8219" width="9.5703125" style="687" customWidth="1"/>
    <col min="8220" max="8220" width="7.5703125" style="687" customWidth="1"/>
    <col min="8221" max="8448" width="9.140625" style="687"/>
    <col min="8449" max="8449" width="5.28515625" style="687" customWidth="1"/>
    <col min="8450" max="8450" width="20.42578125" style="687" customWidth="1"/>
    <col min="8451" max="8451" width="10.7109375" style="687" customWidth="1"/>
    <col min="8452" max="8452" width="16.5703125" style="687" customWidth="1"/>
    <col min="8453" max="8453" width="12.42578125" style="687" customWidth="1"/>
    <col min="8454" max="8459" width="6.42578125" style="687" customWidth="1"/>
    <col min="8460" max="8460" width="8.140625" style="687" customWidth="1"/>
    <col min="8461" max="8473" width="6.42578125" style="687" customWidth="1"/>
    <col min="8474" max="8474" width="7.85546875" style="687" customWidth="1"/>
    <col min="8475" max="8475" width="9.5703125" style="687" customWidth="1"/>
    <col min="8476" max="8476" width="7.5703125" style="687" customWidth="1"/>
    <col min="8477" max="8704" width="9.140625" style="687"/>
    <col min="8705" max="8705" width="5.28515625" style="687" customWidth="1"/>
    <col min="8706" max="8706" width="20.42578125" style="687" customWidth="1"/>
    <col min="8707" max="8707" width="10.7109375" style="687" customWidth="1"/>
    <col min="8708" max="8708" width="16.5703125" style="687" customWidth="1"/>
    <col min="8709" max="8709" width="12.42578125" style="687" customWidth="1"/>
    <col min="8710" max="8715" width="6.42578125" style="687" customWidth="1"/>
    <col min="8716" max="8716" width="8.140625" style="687" customWidth="1"/>
    <col min="8717" max="8729" width="6.42578125" style="687" customWidth="1"/>
    <col min="8730" max="8730" width="7.85546875" style="687" customWidth="1"/>
    <col min="8731" max="8731" width="9.5703125" style="687" customWidth="1"/>
    <col min="8732" max="8732" width="7.5703125" style="687" customWidth="1"/>
    <col min="8733" max="8960" width="9.140625" style="687"/>
    <col min="8961" max="8961" width="5.28515625" style="687" customWidth="1"/>
    <col min="8962" max="8962" width="20.42578125" style="687" customWidth="1"/>
    <col min="8963" max="8963" width="10.7109375" style="687" customWidth="1"/>
    <col min="8964" max="8964" width="16.5703125" style="687" customWidth="1"/>
    <col min="8965" max="8965" width="12.42578125" style="687" customWidth="1"/>
    <col min="8966" max="8971" width="6.42578125" style="687" customWidth="1"/>
    <col min="8972" max="8972" width="8.140625" style="687" customWidth="1"/>
    <col min="8973" max="8985" width="6.42578125" style="687" customWidth="1"/>
    <col min="8986" max="8986" width="7.85546875" style="687" customWidth="1"/>
    <col min="8987" max="8987" width="9.5703125" style="687" customWidth="1"/>
    <col min="8988" max="8988" width="7.5703125" style="687" customWidth="1"/>
    <col min="8989" max="9216" width="9.140625" style="687"/>
    <col min="9217" max="9217" width="5.28515625" style="687" customWidth="1"/>
    <col min="9218" max="9218" width="20.42578125" style="687" customWidth="1"/>
    <col min="9219" max="9219" width="10.7109375" style="687" customWidth="1"/>
    <col min="9220" max="9220" width="16.5703125" style="687" customWidth="1"/>
    <col min="9221" max="9221" width="12.42578125" style="687" customWidth="1"/>
    <col min="9222" max="9227" width="6.42578125" style="687" customWidth="1"/>
    <col min="9228" max="9228" width="8.140625" style="687" customWidth="1"/>
    <col min="9229" max="9241" width="6.42578125" style="687" customWidth="1"/>
    <col min="9242" max="9242" width="7.85546875" style="687" customWidth="1"/>
    <col min="9243" max="9243" width="9.5703125" style="687" customWidth="1"/>
    <col min="9244" max="9244" width="7.5703125" style="687" customWidth="1"/>
    <col min="9245" max="9472" width="9.140625" style="687"/>
    <col min="9473" max="9473" width="5.28515625" style="687" customWidth="1"/>
    <col min="9474" max="9474" width="20.42578125" style="687" customWidth="1"/>
    <col min="9475" max="9475" width="10.7109375" style="687" customWidth="1"/>
    <col min="9476" max="9476" width="16.5703125" style="687" customWidth="1"/>
    <col min="9477" max="9477" width="12.42578125" style="687" customWidth="1"/>
    <col min="9478" max="9483" width="6.42578125" style="687" customWidth="1"/>
    <col min="9484" max="9484" width="8.140625" style="687" customWidth="1"/>
    <col min="9485" max="9497" width="6.42578125" style="687" customWidth="1"/>
    <col min="9498" max="9498" width="7.85546875" style="687" customWidth="1"/>
    <col min="9499" max="9499" width="9.5703125" style="687" customWidth="1"/>
    <col min="9500" max="9500" width="7.5703125" style="687" customWidth="1"/>
    <col min="9501" max="9728" width="9.140625" style="687"/>
    <col min="9729" max="9729" width="5.28515625" style="687" customWidth="1"/>
    <col min="9730" max="9730" width="20.42578125" style="687" customWidth="1"/>
    <col min="9731" max="9731" width="10.7109375" style="687" customWidth="1"/>
    <col min="9732" max="9732" width="16.5703125" style="687" customWidth="1"/>
    <col min="9733" max="9733" width="12.42578125" style="687" customWidth="1"/>
    <col min="9734" max="9739" width="6.42578125" style="687" customWidth="1"/>
    <col min="9740" max="9740" width="8.140625" style="687" customWidth="1"/>
    <col min="9741" max="9753" width="6.42578125" style="687" customWidth="1"/>
    <col min="9754" max="9754" width="7.85546875" style="687" customWidth="1"/>
    <col min="9755" max="9755" width="9.5703125" style="687" customWidth="1"/>
    <col min="9756" max="9756" width="7.5703125" style="687" customWidth="1"/>
    <col min="9757" max="9984" width="9.140625" style="687"/>
    <col min="9985" max="9985" width="5.28515625" style="687" customWidth="1"/>
    <col min="9986" max="9986" width="20.42578125" style="687" customWidth="1"/>
    <col min="9987" max="9987" width="10.7109375" style="687" customWidth="1"/>
    <col min="9988" max="9988" width="16.5703125" style="687" customWidth="1"/>
    <col min="9989" max="9989" width="12.42578125" style="687" customWidth="1"/>
    <col min="9990" max="9995" width="6.42578125" style="687" customWidth="1"/>
    <col min="9996" max="9996" width="8.140625" style="687" customWidth="1"/>
    <col min="9997" max="10009" width="6.42578125" style="687" customWidth="1"/>
    <col min="10010" max="10010" width="7.85546875" style="687" customWidth="1"/>
    <col min="10011" max="10011" width="9.5703125" style="687" customWidth="1"/>
    <col min="10012" max="10012" width="7.5703125" style="687" customWidth="1"/>
    <col min="10013" max="10240" width="9.140625" style="687"/>
    <col min="10241" max="10241" width="5.28515625" style="687" customWidth="1"/>
    <col min="10242" max="10242" width="20.42578125" style="687" customWidth="1"/>
    <col min="10243" max="10243" width="10.7109375" style="687" customWidth="1"/>
    <col min="10244" max="10244" width="16.5703125" style="687" customWidth="1"/>
    <col min="10245" max="10245" width="12.42578125" style="687" customWidth="1"/>
    <col min="10246" max="10251" width="6.42578125" style="687" customWidth="1"/>
    <col min="10252" max="10252" width="8.140625" style="687" customWidth="1"/>
    <col min="10253" max="10265" width="6.42578125" style="687" customWidth="1"/>
    <col min="10266" max="10266" width="7.85546875" style="687" customWidth="1"/>
    <col min="10267" max="10267" width="9.5703125" style="687" customWidth="1"/>
    <col min="10268" max="10268" width="7.5703125" style="687" customWidth="1"/>
    <col min="10269" max="10496" width="9.140625" style="687"/>
    <col min="10497" max="10497" width="5.28515625" style="687" customWidth="1"/>
    <col min="10498" max="10498" width="20.42578125" style="687" customWidth="1"/>
    <col min="10499" max="10499" width="10.7109375" style="687" customWidth="1"/>
    <col min="10500" max="10500" width="16.5703125" style="687" customWidth="1"/>
    <col min="10501" max="10501" width="12.42578125" style="687" customWidth="1"/>
    <col min="10502" max="10507" width="6.42578125" style="687" customWidth="1"/>
    <col min="10508" max="10508" width="8.140625" style="687" customWidth="1"/>
    <col min="10509" max="10521" width="6.42578125" style="687" customWidth="1"/>
    <col min="10522" max="10522" width="7.85546875" style="687" customWidth="1"/>
    <col min="10523" max="10523" width="9.5703125" style="687" customWidth="1"/>
    <col min="10524" max="10524" width="7.5703125" style="687" customWidth="1"/>
    <col min="10525" max="10752" width="9.140625" style="687"/>
    <col min="10753" max="10753" width="5.28515625" style="687" customWidth="1"/>
    <col min="10754" max="10754" width="20.42578125" style="687" customWidth="1"/>
    <col min="10755" max="10755" width="10.7109375" style="687" customWidth="1"/>
    <col min="10756" max="10756" width="16.5703125" style="687" customWidth="1"/>
    <col min="10757" max="10757" width="12.42578125" style="687" customWidth="1"/>
    <col min="10758" max="10763" width="6.42578125" style="687" customWidth="1"/>
    <col min="10764" max="10764" width="8.140625" style="687" customWidth="1"/>
    <col min="10765" max="10777" width="6.42578125" style="687" customWidth="1"/>
    <col min="10778" max="10778" width="7.85546875" style="687" customWidth="1"/>
    <col min="10779" max="10779" width="9.5703125" style="687" customWidth="1"/>
    <col min="10780" max="10780" width="7.5703125" style="687" customWidth="1"/>
    <col min="10781" max="11008" width="9.140625" style="687"/>
    <col min="11009" max="11009" width="5.28515625" style="687" customWidth="1"/>
    <col min="11010" max="11010" width="20.42578125" style="687" customWidth="1"/>
    <col min="11011" max="11011" width="10.7109375" style="687" customWidth="1"/>
    <col min="11012" max="11012" width="16.5703125" style="687" customWidth="1"/>
    <col min="11013" max="11013" width="12.42578125" style="687" customWidth="1"/>
    <col min="11014" max="11019" width="6.42578125" style="687" customWidth="1"/>
    <col min="11020" max="11020" width="8.140625" style="687" customWidth="1"/>
    <col min="11021" max="11033" width="6.42578125" style="687" customWidth="1"/>
    <col min="11034" max="11034" width="7.85546875" style="687" customWidth="1"/>
    <col min="11035" max="11035" width="9.5703125" style="687" customWidth="1"/>
    <col min="11036" max="11036" width="7.5703125" style="687" customWidth="1"/>
    <col min="11037" max="11264" width="9.140625" style="687"/>
    <col min="11265" max="11265" width="5.28515625" style="687" customWidth="1"/>
    <col min="11266" max="11266" width="20.42578125" style="687" customWidth="1"/>
    <col min="11267" max="11267" width="10.7109375" style="687" customWidth="1"/>
    <col min="11268" max="11268" width="16.5703125" style="687" customWidth="1"/>
    <col min="11269" max="11269" width="12.42578125" style="687" customWidth="1"/>
    <col min="11270" max="11275" width="6.42578125" style="687" customWidth="1"/>
    <col min="11276" max="11276" width="8.140625" style="687" customWidth="1"/>
    <col min="11277" max="11289" width="6.42578125" style="687" customWidth="1"/>
    <col min="11290" max="11290" width="7.85546875" style="687" customWidth="1"/>
    <col min="11291" max="11291" width="9.5703125" style="687" customWidth="1"/>
    <col min="11292" max="11292" width="7.5703125" style="687" customWidth="1"/>
    <col min="11293" max="11520" width="9.140625" style="687"/>
    <col min="11521" max="11521" width="5.28515625" style="687" customWidth="1"/>
    <col min="11522" max="11522" width="20.42578125" style="687" customWidth="1"/>
    <col min="11523" max="11523" width="10.7109375" style="687" customWidth="1"/>
    <col min="11524" max="11524" width="16.5703125" style="687" customWidth="1"/>
    <col min="11525" max="11525" width="12.42578125" style="687" customWidth="1"/>
    <col min="11526" max="11531" width="6.42578125" style="687" customWidth="1"/>
    <col min="11532" max="11532" width="8.140625" style="687" customWidth="1"/>
    <col min="11533" max="11545" width="6.42578125" style="687" customWidth="1"/>
    <col min="11546" max="11546" width="7.85546875" style="687" customWidth="1"/>
    <col min="11547" max="11547" width="9.5703125" style="687" customWidth="1"/>
    <col min="11548" max="11548" width="7.5703125" style="687" customWidth="1"/>
    <col min="11549" max="11776" width="9.140625" style="687"/>
    <col min="11777" max="11777" width="5.28515625" style="687" customWidth="1"/>
    <col min="11778" max="11778" width="20.42578125" style="687" customWidth="1"/>
    <col min="11779" max="11779" width="10.7109375" style="687" customWidth="1"/>
    <col min="11780" max="11780" width="16.5703125" style="687" customWidth="1"/>
    <col min="11781" max="11781" width="12.42578125" style="687" customWidth="1"/>
    <col min="11782" max="11787" width="6.42578125" style="687" customWidth="1"/>
    <col min="11788" max="11788" width="8.140625" style="687" customWidth="1"/>
    <col min="11789" max="11801" width="6.42578125" style="687" customWidth="1"/>
    <col min="11802" max="11802" width="7.85546875" style="687" customWidth="1"/>
    <col min="11803" max="11803" width="9.5703125" style="687" customWidth="1"/>
    <col min="11804" max="11804" width="7.5703125" style="687" customWidth="1"/>
    <col min="11805" max="12032" width="9.140625" style="687"/>
    <col min="12033" max="12033" width="5.28515625" style="687" customWidth="1"/>
    <col min="12034" max="12034" width="20.42578125" style="687" customWidth="1"/>
    <col min="12035" max="12035" width="10.7109375" style="687" customWidth="1"/>
    <col min="12036" max="12036" width="16.5703125" style="687" customWidth="1"/>
    <col min="12037" max="12037" width="12.42578125" style="687" customWidth="1"/>
    <col min="12038" max="12043" width="6.42578125" style="687" customWidth="1"/>
    <col min="12044" max="12044" width="8.140625" style="687" customWidth="1"/>
    <col min="12045" max="12057" width="6.42578125" style="687" customWidth="1"/>
    <col min="12058" max="12058" width="7.85546875" style="687" customWidth="1"/>
    <col min="12059" max="12059" width="9.5703125" style="687" customWidth="1"/>
    <col min="12060" max="12060" width="7.5703125" style="687" customWidth="1"/>
    <col min="12061" max="12288" width="9.140625" style="687"/>
    <col min="12289" max="12289" width="5.28515625" style="687" customWidth="1"/>
    <col min="12290" max="12290" width="20.42578125" style="687" customWidth="1"/>
    <col min="12291" max="12291" width="10.7109375" style="687" customWidth="1"/>
    <col min="12292" max="12292" width="16.5703125" style="687" customWidth="1"/>
    <col min="12293" max="12293" width="12.42578125" style="687" customWidth="1"/>
    <col min="12294" max="12299" width="6.42578125" style="687" customWidth="1"/>
    <col min="12300" max="12300" width="8.140625" style="687" customWidth="1"/>
    <col min="12301" max="12313" width="6.42578125" style="687" customWidth="1"/>
    <col min="12314" max="12314" width="7.85546875" style="687" customWidth="1"/>
    <col min="12315" max="12315" width="9.5703125" style="687" customWidth="1"/>
    <col min="12316" max="12316" width="7.5703125" style="687" customWidth="1"/>
    <col min="12317" max="12544" width="9.140625" style="687"/>
    <col min="12545" max="12545" width="5.28515625" style="687" customWidth="1"/>
    <col min="12546" max="12546" width="20.42578125" style="687" customWidth="1"/>
    <col min="12547" max="12547" width="10.7109375" style="687" customWidth="1"/>
    <col min="12548" max="12548" width="16.5703125" style="687" customWidth="1"/>
    <col min="12549" max="12549" width="12.42578125" style="687" customWidth="1"/>
    <col min="12550" max="12555" width="6.42578125" style="687" customWidth="1"/>
    <col min="12556" max="12556" width="8.140625" style="687" customWidth="1"/>
    <col min="12557" max="12569" width="6.42578125" style="687" customWidth="1"/>
    <col min="12570" max="12570" width="7.85546875" style="687" customWidth="1"/>
    <col min="12571" max="12571" width="9.5703125" style="687" customWidth="1"/>
    <col min="12572" max="12572" width="7.5703125" style="687" customWidth="1"/>
    <col min="12573" max="12800" width="9.140625" style="687"/>
    <col min="12801" max="12801" width="5.28515625" style="687" customWidth="1"/>
    <col min="12802" max="12802" width="20.42578125" style="687" customWidth="1"/>
    <col min="12803" max="12803" width="10.7109375" style="687" customWidth="1"/>
    <col min="12804" max="12804" width="16.5703125" style="687" customWidth="1"/>
    <col min="12805" max="12805" width="12.42578125" style="687" customWidth="1"/>
    <col min="12806" max="12811" width="6.42578125" style="687" customWidth="1"/>
    <col min="12812" max="12812" width="8.140625" style="687" customWidth="1"/>
    <col min="12813" max="12825" width="6.42578125" style="687" customWidth="1"/>
    <col min="12826" max="12826" width="7.85546875" style="687" customWidth="1"/>
    <col min="12827" max="12827" width="9.5703125" style="687" customWidth="1"/>
    <col min="12828" max="12828" width="7.5703125" style="687" customWidth="1"/>
    <col min="12829" max="13056" width="9.140625" style="687"/>
    <col min="13057" max="13057" width="5.28515625" style="687" customWidth="1"/>
    <col min="13058" max="13058" width="20.42578125" style="687" customWidth="1"/>
    <col min="13059" max="13059" width="10.7109375" style="687" customWidth="1"/>
    <col min="13060" max="13060" width="16.5703125" style="687" customWidth="1"/>
    <col min="13061" max="13061" width="12.42578125" style="687" customWidth="1"/>
    <col min="13062" max="13067" width="6.42578125" style="687" customWidth="1"/>
    <col min="13068" max="13068" width="8.140625" style="687" customWidth="1"/>
    <col min="13069" max="13081" width="6.42578125" style="687" customWidth="1"/>
    <col min="13082" max="13082" width="7.85546875" style="687" customWidth="1"/>
    <col min="13083" max="13083" width="9.5703125" style="687" customWidth="1"/>
    <col min="13084" max="13084" width="7.5703125" style="687" customWidth="1"/>
    <col min="13085" max="13312" width="9.140625" style="687"/>
    <col min="13313" max="13313" width="5.28515625" style="687" customWidth="1"/>
    <col min="13314" max="13314" width="20.42578125" style="687" customWidth="1"/>
    <col min="13315" max="13315" width="10.7109375" style="687" customWidth="1"/>
    <col min="13316" max="13316" width="16.5703125" style="687" customWidth="1"/>
    <col min="13317" max="13317" width="12.42578125" style="687" customWidth="1"/>
    <col min="13318" max="13323" width="6.42578125" style="687" customWidth="1"/>
    <col min="13324" max="13324" width="8.140625" style="687" customWidth="1"/>
    <col min="13325" max="13337" width="6.42578125" style="687" customWidth="1"/>
    <col min="13338" max="13338" width="7.85546875" style="687" customWidth="1"/>
    <col min="13339" max="13339" width="9.5703125" style="687" customWidth="1"/>
    <col min="13340" max="13340" width="7.5703125" style="687" customWidth="1"/>
    <col min="13341" max="13568" width="9.140625" style="687"/>
    <col min="13569" max="13569" width="5.28515625" style="687" customWidth="1"/>
    <col min="13570" max="13570" width="20.42578125" style="687" customWidth="1"/>
    <col min="13571" max="13571" width="10.7109375" style="687" customWidth="1"/>
    <col min="13572" max="13572" width="16.5703125" style="687" customWidth="1"/>
    <col min="13573" max="13573" width="12.42578125" style="687" customWidth="1"/>
    <col min="13574" max="13579" width="6.42578125" style="687" customWidth="1"/>
    <col min="13580" max="13580" width="8.140625" style="687" customWidth="1"/>
    <col min="13581" max="13593" width="6.42578125" style="687" customWidth="1"/>
    <col min="13594" max="13594" width="7.85546875" style="687" customWidth="1"/>
    <col min="13595" max="13595" width="9.5703125" style="687" customWidth="1"/>
    <col min="13596" max="13596" width="7.5703125" style="687" customWidth="1"/>
    <col min="13597" max="13824" width="9.140625" style="687"/>
    <col min="13825" max="13825" width="5.28515625" style="687" customWidth="1"/>
    <col min="13826" max="13826" width="20.42578125" style="687" customWidth="1"/>
    <col min="13827" max="13827" width="10.7109375" style="687" customWidth="1"/>
    <col min="13828" max="13828" width="16.5703125" style="687" customWidth="1"/>
    <col min="13829" max="13829" width="12.42578125" style="687" customWidth="1"/>
    <col min="13830" max="13835" width="6.42578125" style="687" customWidth="1"/>
    <col min="13836" max="13836" width="8.140625" style="687" customWidth="1"/>
    <col min="13837" max="13849" width="6.42578125" style="687" customWidth="1"/>
    <col min="13850" max="13850" width="7.85546875" style="687" customWidth="1"/>
    <col min="13851" max="13851" width="9.5703125" style="687" customWidth="1"/>
    <col min="13852" max="13852" width="7.5703125" style="687" customWidth="1"/>
    <col min="13853" max="14080" width="9.140625" style="687"/>
    <col min="14081" max="14081" width="5.28515625" style="687" customWidth="1"/>
    <col min="14082" max="14082" width="20.42578125" style="687" customWidth="1"/>
    <col min="14083" max="14083" width="10.7109375" style="687" customWidth="1"/>
    <col min="14084" max="14084" width="16.5703125" style="687" customWidth="1"/>
    <col min="14085" max="14085" width="12.42578125" style="687" customWidth="1"/>
    <col min="14086" max="14091" width="6.42578125" style="687" customWidth="1"/>
    <col min="14092" max="14092" width="8.140625" style="687" customWidth="1"/>
    <col min="14093" max="14105" width="6.42578125" style="687" customWidth="1"/>
    <col min="14106" max="14106" width="7.85546875" style="687" customWidth="1"/>
    <col min="14107" max="14107" width="9.5703125" style="687" customWidth="1"/>
    <col min="14108" max="14108" width="7.5703125" style="687" customWidth="1"/>
    <col min="14109" max="14336" width="9.140625" style="687"/>
    <col min="14337" max="14337" width="5.28515625" style="687" customWidth="1"/>
    <col min="14338" max="14338" width="20.42578125" style="687" customWidth="1"/>
    <col min="14339" max="14339" width="10.7109375" style="687" customWidth="1"/>
    <col min="14340" max="14340" width="16.5703125" style="687" customWidth="1"/>
    <col min="14341" max="14341" width="12.42578125" style="687" customWidth="1"/>
    <col min="14342" max="14347" width="6.42578125" style="687" customWidth="1"/>
    <col min="14348" max="14348" width="8.140625" style="687" customWidth="1"/>
    <col min="14349" max="14361" width="6.42578125" style="687" customWidth="1"/>
    <col min="14362" max="14362" width="7.85546875" style="687" customWidth="1"/>
    <col min="14363" max="14363" width="9.5703125" style="687" customWidth="1"/>
    <col min="14364" max="14364" width="7.5703125" style="687" customWidth="1"/>
    <col min="14365" max="14592" width="9.140625" style="687"/>
    <col min="14593" max="14593" width="5.28515625" style="687" customWidth="1"/>
    <col min="14594" max="14594" width="20.42578125" style="687" customWidth="1"/>
    <col min="14595" max="14595" width="10.7109375" style="687" customWidth="1"/>
    <col min="14596" max="14596" width="16.5703125" style="687" customWidth="1"/>
    <col min="14597" max="14597" width="12.42578125" style="687" customWidth="1"/>
    <col min="14598" max="14603" width="6.42578125" style="687" customWidth="1"/>
    <col min="14604" max="14604" width="8.140625" style="687" customWidth="1"/>
    <col min="14605" max="14617" width="6.42578125" style="687" customWidth="1"/>
    <col min="14618" max="14618" width="7.85546875" style="687" customWidth="1"/>
    <col min="14619" max="14619" width="9.5703125" style="687" customWidth="1"/>
    <col min="14620" max="14620" width="7.5703125" style="687" customWidth="1"/>
    <col min="14621" max="14848" width="9.140625" style="687"/>
    <col min="14849" max="14849" width="5.28515625" style="687" customWidth="1"/>
    <col min="14850" max="14850" width="20.42578125" style="687" customWidth="1"/>
    <col min="14851" max="14851" width="10.7109375" style="687" customWidth="1"/>
    <col min="14852" max="14852" width="16.5703125" style="687" customWidth="1"/>
    <col min="14853" max="14853" width="12.42578125" style="687" customWidth="1"/>
    <col min="14854" max="14859" width="6.42578125" style="687" customWidth="1"/>
    <col min="14860" max="14860" width="8.140625" style="687" customWidth="1"/>
    <col min="14861" max="14873" width="6.42578125" style="687" customWidth="1"/>
    <col min="14874" max="14874" width="7.85546875" style="687" customWidth="1"/>
    <col min="14875" max="14875" width="9.5703125" style="687" customWidth="1"/>
    <col min="14876" max="14876" width="7.5703125" style="687" customWidth="1"/>
    <col min="14877" max="15104" width="9.140625" style="687"/>
    <col min="15105" max="15105" width="5.28515625" style="687" customWidth="1"/>
    <col min="15106" max="15106" width="20.42578125" style="687" customWidth="1"/>
    <col min="15107" max="15107" width="10.7109375" style="687" customWidth="1"/>
    <col min="15108" max="15108" width="16.5703125" style="687" customWidth="1"/>
    <col min="15109" max="15109" width="12.42578125" style="687" customWidth="1"/>
    <col min="15110" max="15115" width="6.42578125" style="687" customWidth="1"/>
    <col min="15116" max="15116" width="8.140625" style="687" customWidth="1"/>
    <col min="15117" max="15129" width="6.42578125" style="687" customWidth="1"/>
    <col min="15130" max="15130" width="7.85546875" style="687" customWidth="1"/>
    <col min="15131" max="15131" width="9.5703125" style="687" customWidth="1"/>
    <col min="15132" max="15132" width="7.5703125" style="687" customWidth="1"/>
    <col min="15133" max="15360" width="9.140625" style="687"/>
    <col min="15361" max="15361" width="5.28515625" style="687" customWidth="1"/>
    <col min="15362" max="15362" width="20.42578125" style="687" customWidth="1"/>
    <col min="15363" max="15363" width="10.7109375" style="687" customWidth="1"/>
    <col min="15364" max="15364" width="16.5703125" style="687" customWidth="1"/>
    <col min="15365" max="15365" width="12.42578125" style="687" customWidth="1"/>
    <col min="15366" max="15371" width="6.42578125" style="687" customWidth="1"/>
    <col min="15372" max="15372" width="8.140625" style="687" customWidth="1"/>
    <col min="15373" max="15385" width="6.42578125" style="687" customWidth="1"/>
    <col min="15386" max="15386" width="7.85546875" style="687" customWidth="1"/>
    <col min="15387" max="15387" width="9.5703125" style="687" customWidth="1"/>
    <col min="15388" max="15388" width="7.5703125" style="687" customWidth="1"/>
    <col min="15389" max="15616" width="9.140625" style="687"/>
    <col min="15617" max="15617" width="5.28515625" style="687" customWidth="1"/>
    <col min="15618" max="15618" width="20.42578125" style="687" customWidth="1"/>
    <col min="15619" max="15619" width="10.7109375" style="687" customWidth="1"/>
    <col min="15620" max="15620" width="16.5703125" style="687" customWidth="1"/>
    <col min="15621" max="15621" width="12.42578125" style="687" customWidth="1"/>
    <col min="15622" max="15627" width="6.42578125" style="687" customWidth="1"/>
    <col min="15628" max="15628" width="8.140625" style="687" customWidth="1"/>
    <col min="15629" max="15641" width="6.42578125" style="687" customWidth="1"/>
    <col min="15642" max="15642" width="7.85546875" style="687" customWidth="1"/>
    <col min="15643" max="15643" width="9.5703125" style="687" customWidth="1"/>
    <col min="15644" max="15644" width="7.5703125" style="687" customWidth="1"/>
    <col min="15645" max="15872" width="9.140625" style="687"/>
    <col min="15873" max="15873" width="5.28515625" style="687" customWidth="1"/>
    <col min="15874" max="15874" width="20.42578125" style="687" customWidth="1"/>
    <col min="15875" max="15875" width="10.7109375" style="687" customWidth="1"/>
    <col min="15876" max="15876" width="16.5703125" style="687" customWidth="1"/>
    <col min="15877" max="15877" width="12.42578125" style="687" customWidth="1"/>
    <col min="15878" max="15883" width="6.42578125" style="687" customWidth="1"/>
    <col min="15884" max="15884" width="8.140625" style="687" customWidth="1"/>
    <col min="15885" max="15897" width="6.42578125" style="687" customWidth="1"/>
    <col min="15898" max="15898" width="7.85546875" style="687" customWidth="1"/>
    <col min="15899" max="15899" width="9.5703125" style="687" customWidth="1"/>
    <col min="15900" max="15900" width="7.5703125" style="687" customWidth="1"/>
    <col min="15901" max="16128" width="9.140625" style="687"/>
    <col min="16129" max="16129" width="5.28515625" style="687" customWidth="1"/>
    <col min="16130" max="16130" width="20.42578125" style="687" customWidth="1"/>
    <col min="16131" max="16131" width="10.7109375" style="687" customWidth="1"/>
    <col min="16132" max="16132" width="16.5703125" style="687" customWidth="1"/>
    <col min="16133" max="16133" width="12.42578125" style="687" customWidth="1"/>
    <col min="16134" max="16139" width="6.42578125" style="687" customWidth="1"/>
    <col min="16140" max="16140" width="8.140625" style="687" customWidth="1"/>
    <col min="16141" max="16153" width="6.42578125" style="687" customWidth="1"/>
    <col min="16154" max="16154" width="7.85546875" style="687" customWidth="1"/>
    <col min="16155" max="16155" width="9.5703125" style="687" customWidth="1"/>
    <col min="16156" max="16156" width="7.5703125" style="687" customWidth="1"/>
    <col min="16157" max="16384" width="9.140625" style="687"/>
  </cols>
  <sheetData>
    <row r="1" spans="1:28" ht="46.5" customHeight="1" x14ac:dyDescent="0.25">
      <c r="A1" s="1064" t="s">
        <v>1089</v>
      </c>
      <c r="B1" s="1064"/>
      <c r="C1" s="1064"/>
      <c r="D1" s="1064"/>
      <c r="E1" s="1064"/>
      <c r="F1" s="1064"/>
      <c r="G1" s="70"/>
      <c r="H1" s="70"/>
      <c r="I1" s="70"/>
      <c r="J1" s="70"/>
      <c r="K1" s="70"/>
      <c r="L1" s="70"/>
      <c r="M1" s="685"/>
      <c r="N1" s="685"/>
      <c r="O1" s="685"/>
      <c r="P1" s="685"/>
      <c r="Q1" s="685"/>
      <c r="R1" s="685"/>
      <c r="S1" s="685"/>
      <c r="T1" s="685"/>
      <c r="U1" s="685"/>
      <c r="V1" s="685"/>
      <c r="W1" s="685"/>
      <c r="X1" s="685"/>
      <c r="Y1" s="685"/>
      <c r="Z1" s="686"/>
      <c r="AA1" s="686"/>
      <c r="AB1" s="686"/>
    </row>
    <row r="2" spans="1:28" ht="21.75" customHeight="1" x14ac:dyDescent="0.3">
      <c r="A2" s="1065" t="s">
        <v>1003</v>
      </c>
      <c r="B2" s="1065"/>
      <c r="C2" s="1065"/>
      <c r="D2" s="1065"/>
      <c r="E2" s="1065"/>
      <c r="F2" s="1065"/>
      <c r="G2" s="1065"/>
      <c r="H2" s="1065"/>
      <c r="I2" s="1065"/>
      <c r="J2" s="1065"/>
      <c r="K2" s="1065"/>
      <c r="L2" s="1065"/>
      <c r="M2" s="1065"/>
      <c r="N2" s="1065"/>
      <c r="O2" s="1065"/>
      <c r="P2" s="1065"/>
      <c r="Q2" s="1065"/>
      <c r="R2" s="1065"/>
      <c r="S2" s="1065"/>
      <c r="T2" s="1065"/>
      <c r="U2" s="1065"/>
      <c r="V2" s="1065"/>
      <c r="W2" s="1065"/>
      <c r="X2" s="1065"/>
      <c r="Y2" s="1065"/>
      <c r="Z2" s="1065"/>
      <c r="AA2" s="1065"/>
      <c r="AB2" s="1065"/>
    </row>
    <row r="3" spans="1:28" ht="7.5" customHeight="1" x14ac:dyDescent="0.25">
      <c r="A3" s="1278"/>
      <c r="B3" s="1278"/>
      <c r="C3" s="1278"/>
      <c r="D3" s="1278"/>
      <c r="E3" s="1278"/>
      <c r="F3" s="1278"/>
      <c r="G3" s="1278"/>
      <c r="H3" s="1278"/>
      <c r="I3" s="1278"/>
      <c r="J3" s="1278"/>
      <c r="K3" s="1278"/>
      <c r="L3" s="1278"/>
      <c r="M3" s="1278"/>
      <c r="N3" s="1278"/>
      <c r="O3" s="1278"/>
      <c r="P3" s="1278"/>
      <c r="Q3" s="1278"/>
      <c r="R3" s="1278"/>
      <c r="S3" s="1278"/>
      <c r="T3" s="1278"/>
      <c r="U3" s="1278"/>
      <c r="V3" s="1278"/>
      <c r="W3" s="1278"/>
      <c r="X3" s="1278"/>
      <c r="Y3" s="1278"/>
      <c r="Z3" s="1278"/>
      <c r="AA3" s="1278"/>
      <c r="AB3" s="1278"/>
    </row>
    <row r="4" spans="1:28" s="688" customFormat="1" ht="21.75" customHeight="1" x14ac:dyDescent="0.25">
      <c r="A4" s="1193" t="s">
        <v>0</v>
      </c>
      <c r="B4" s="1286" t="s">
        <v>1</v>
      </c>
      <c r="C4" s="1287"/>
      <c r="D4" s="1196" t="s">
        <v>523</v>
      </c>
      <c r="E4" s="1196" t="s">
        <v>524</v>
      </c>
      <c r="F4" s="1249" t="s">
        <v>525</v>
      </c>
      <c r="G4" s="1250"/>
      <c r="H4" s="1250"/>
      <c r="I4" s="1250"/>
      <c r="J4" s="1250"/>
      <c r="K4" s="1250"/>
      <c r="L4" s="1250"/>
      <c r="M4" s="1250"/>
      <c r="N4" s="1250"/>
      <c r="O4" s="1250"/>
      <c r="P4" s="1250"/>
      <c r="Q4" s="1250"/>
      <c r="R4" s="1250"/>
      <c r="S4" s="1250"/>
      <c r="T4" s="1250"/>
      <c r="U4" s="1250"/>
      <c r="V4" s="1250"/>
      <c r="W4" s="1250"/>
      <c r="X4" s="1250"/>
      <c r="Y4" s="1250"/>
      <c r="Z4" s="1251"/>
      <c r="AA4" s="1283" t="s">
        <v>3</v>
      </c>
      <c r="AB4" s="1196" t="s">
        <v>4</v>
      </c>
    </row>
    <row r="5" spans="1:28" s="688" customFormat="1" ht="24" customHeight="1" x14ac:dyDescent="0.25">
      <c r="A5" s="1194"/>
      <c r="B5" s="1288"/>
      <c r="C5" s="1289"/>
      <c r="D5" s="1197"/>
      <c r="E5" s="1197"/>
      <c r="F5" s="1248" t="s">
        <v>1090</v>
      </c>
      <c r="G5" s="1248"/>
      <c r="H5" s="1248"/>
      <c r="I5" s="1248"/>
      <c r="J5" s="1248"/>
      <c r="K5" s="1248"/>
      <c r="L5" s="1248"/>
      <c r="M5" s="1248"/>
      <c r="N5" s="1248"/>
      <c r="O5" s="1248"/>
      <c r="P5" s="1249" t="s">
        <v>806</v>
      </c>
      <c r="Q5" s="1250"/>
      <c r="R5" s="1250"/>
      <c r="S5" s="1250"/>
      <c r="T5" s="1250"/>
      <c r="U5" s="1250"/>
      <c r="V5" s="1250"/>
      <c r="W5" s="1250"/>
      <c r="X5" s="1250"/>
      <c r="Y5" s="1250"/>
      <c r="Z5" s="1078" t="s">
        <v>1091</v>
      </c>
      <c r="AA5" s="1284"/>
      <c r="AB5" s="1197"/>
    </row>
    <row r="6" spans="1:28" s="688" customFormat="1" ht="101.25" customHeight="1" x14ac:dyDescent="0.25">
      <c r="A6" s="1195"/>
      <c r="B6" s="1290"/>
      <c r="C6" s="1291"/>
      <c r="D6" s="1198"/>
      <c r="E6" s="1198"/>
      <c r="F6" s="616" t="s">
        <v>154</v>
      </c>
      <c r="G6" s="616" t="s">
        <v>155</v>
      </c>
      <c r="H6" s="616" t="s">
        <v>64</v>
      </c>
      <c r="I6" s="616" t="s">
        <v>65</v>
      </c>
      <c r="J6" s="616" t="s">
        <v>66</v>
      </c>
      <c r="K6" s="616" t="s">
        <v>67</v>
      </c>
      <c r="L6" s="616" t="s">
        <v>68</v>
      </c>
      <c r="M6" s="616" t="s">
        <v>69</v>
      </c>
      <c r="N6" s="616" t="s">
        <v>70</v>
      </c>
      <c r="O6" s="689" t="s">
        <v>71</v>
      </c>
      <c r="P6" s="615" t="s">
        <v>290</v>
      </c>
      <c r="Q6" s="616" t="s">
        <v>291</v>
      </c>
      <c r="R6" s="616" t="s">
        <v>292</v>
      </c>
      <c r="S6" s="616" t="s">
        <v>379</v>
      </c>
      <c r="T6" s="616" t="s">
        <v>380</v>
      </c>
      <c r="U6" s="616" t="s">
        <v>381</v>
      </c>
      <c r="V6" s="616" t="s">
        <v>548</v>
      </c>
      <c r="W6" s="616" t="s">
        <v>1092</v>
      </c>
      <c r="X6" s="616" t="s">
        <v>1093</v>
      </c>
      <c r="Y6" s="616" t="s">
        <v>1094</v>
      </c>
      <c r="Z6" s="1078"/>
      <c r="AA6" s="1285"/>
      <c r="AB6" s="1198"/>
    </row>
    <row r="7" spans="1:28" s="697" customFormat="1" ht="15.95" customHeight="1" x14ac:dyDescent="0.25">
      <c r="A7" s="690" t="s">
        <v>1095</v>
      </c>
      <c r="B7" s="691" t="s">
        <v>1096</v>
      </c>
      <c r="C7" s="692"/>
      <c r="D7" s="692"/>
      <c r="E7" s="693"/>
      <c r="F7" s="199"/>
      <c r="G7" s="199"/>
      <c r="H7" s="199"/>
      <c r="I7" s="199"/>
      <c r="J7" s="199"/>
      <c r="K7" s="199"/>
      <c r="L7" s="199"/>
      <c r="M7" s="199"/>
      <c r="N7" s="199"/>
      <c r="O7" s="694"/>
      <c r="P7" s="695"/>
      <c r="Q7" s="199"/>
      <c r="R7" s="199"/>
      <c r="S7" s="199"/>
      <c r="T7" s="199"/>
      <c r="U7" s="199"/>
      <c r="V7" s="199"/>
      <c r="W7" s="199"/>
      <c r="X7" s="199"/>
      <c r="Y7" s="199"/>
      <c r="Z7" s="696"/>
      <c r="AA7" s="460"/>
      <c r="AB7" s="461">
        <f>IF(95%&lt;=AA7,60,IF(AND(90%&lt;=AA7,AA7&lt;95%),50,IF(AND(80%&lt;=AA7,AA7&lt;90%),40,IF(AND(75%&lt;=AA7,AA7&lt;80%),30,IF(AND(70%&lt;=AA7,AA7&lt;75%),20,IF(AA7&lt;70%,0,""))))))</f>
        <v>0</v>
      </c>
    </row>
    <row r="8" spans="1:28" s="697" customFormat="1" ht="15.95" customHeight="1" x14ac:dyDescent="0.25">
      <c r="A8" s="698">
        <v>1</v>
      </c>
      <c r="B8" s="699" t="s">
        <v>1097</v>
      </c>
      <c r="C8" s="700" t="s">
        <v>1098</v>
      </c>
      <c r="D8" s="701">
        <v>11100067878</v>
      </c>
      <c r="E8" s="702">
        <v>0.9</v>
      </c>
      <c r="F8" s="199"/>
      <c r="G8" s="199"/>
      <c r="H8" s="199"/>
      <c r="I8" s="199"/>
      <c r="J8" s="199"/>
      <c r="K8" s="199"/>
      <c r="L8" s="199"/>
      <c r="M8" s="199"/>
      <c r="N8" s="199"/>
      <c r="O8" s="694"/>
      <c r="P8" s="695">
        <v>0.02</v>
      </c>
      <c r="Q8" s="199"/>
      <c r="R8" s="199">
        <v>0.02</v>
      </c>
      <c r="S8" s="199">
        <v>0.02</v>
      </c>
      <c r="T8" s="199"/>
      <c r="U8" s="199"/>
      <c r="V8" s="199"/>
      <c r="W8" s="199"/>
      <c r="X8" s="199"/>
      <c r="Y8" s="199"/>
      <c r="Z8" s="696">
        <f>SUM(F8:Y8)</f>
        <v>0.06</v>
      </c>
      <c r="AA8" s="460">
        <f>E8+Z8</f>
        <v>0.96</v>
      </c>
      <c r="AB8" s="461">
        <v>60</v>
      </c>
    </row>
    <row r="9" spans="1:28" s="697" customFormat="1" ht="15.95" customHeight="1" x14ac:dyDescent="0.25">
      <c r="A9" s="703">
        <v>2</v>
      </c>
      <c r="B9" s="463" t="s">
        <v>1099</v>
      </c>
      <c r="C9" s="704" t="s">
        <v>1100</v>
      </c>
      <c r="D9" s="705">
        <v>11100000752</v>
      </c>
      <c r="E9" s="702">
        <v>0.9</v>
      </c>
      <c r="F9" s="199"/>
      <c r="G9" s="199"/>
      <c r="H9" s="199"/>
      <c r="I9" s="199"/>
      <c r="J9" s="199">
        <v>0.02</v>
      </c>
      <c r="K9" s="199"/>
      <c r="L9" s="199"/>
      <c r="M9" s="199"/>
      <c r="N9" s="199"/>
      <c r="O9" s="694"/>
      <c r="P9" s="695">
        <v>0.02</v>
      </c>
      <c r="Q9" s="199"/>
      <c r="R9" s="199">
        <v>0.01</v>
      </c>
      <c r="S9" s="199"/>
      <c r="T9" s="199"/>
      <c r="U9" s="199"/>
      <c r="V9" s="199">
        <v>0.02</v>
      </c>
      <c r="W9" s="199"/>
      <c r="X9" s="199"/>
      <c r="Y9" s="199"/>
      <c r="Z9" s="696">
        <f>SUM(F9:Y9)</f>
        <v>7.0000000000000007E-2</v>
      </c>
      <c r="AA9" s="460">
        <f>E9+Z9</f>
        <v>0.97</v>
      </c>
      <c r="AB9" s="461">
        <v>60</v>
      </c>
    </row>
    <row r="10" spans="1:28" s="697" customFormat="1" ht="15.95" customHeight="1" x14ac:dyDescent="0.25">
      <c r="A10" s="703">
        <v>3</v>
      </c>
      <c r="B10" s="706" t="s">
        <v>1101</v>
      </c>
      <c r="C10" s="704" t="s">
        <v>1102</v>
      </c>
      <c r="D10" s="705">
        <v>60100001140</v>
      </c>
      <c r="E10" s="702">
        <v>0.9</v>
      </c>
      <c r="F10" s="199"/>
      <c r="G10" s="199"/>
      <c r="H10" s="199"/>
      <c r="I10" s="199"/>
      <c r="J10" s="199">
        <v>0.02</v>
      </c>
      <c r="K10" s="199"/>
      <c r="L10" s="199"/>
      <c r="M10" s="199"/>
      <c r="N10" s="199"/>
      <c r="O10" s="694"/>
      <c r="P10" s="695"/>
      <c r="Q10" s="199"/>
      <c r="R10" s="199"/>
      <c r="S10" s="199"/>
      <c r="T10" s="199"/>
      <c r="U10" s="199"/>
      <c r="V10" s="199"/>
      <c r="W10" s="199"/>
      <c r="X10" s="199"/>
      <c r="Y10" s="199"/>
      <c r="Z10" s="696">
        <f t="shared" ref="Z10:Z41" si="0">SUM(F10:Y10)</f>
        <v>0.02</v>
      </c>
      <c r="AA10" s="460">
        <f t="shared" ref="AA10:AA41" si="1">E10+Z10</f>
        <v>0.92</v>
      </c>
      <c r="AB10" s="707">
        <v>50</v>
      </c>
    </row>
    <row r="11" spans="1:28" s="697" customFormat="1" ht="15.95" customHeight="1" x14ac:dyDescent="0.25">
      <c r="A11" s="703">
        <v>4</v>
      </c>
      <c r="B11" s="708" t="s">
        <v>1103</v>
      </c>
      <c r="C11" s="704" t="s">
        <v>1104</v>
      </c>
      <c r="D11" s="701">
        <v>11100109967</v>
      </c>
      <c r="E11" s="702">
        <v>0.9</v>
      </c>
      <c r="F11" s="199"/>
      <c r="G11" s="199"/>
      <c r="H11" s="199"/>
      <c r="I11" s="199"/>
      <c r="J11" s="199"/>
      <c r="K11" s="199"/>
      <c r="L11" s="199"/>
      <c r="M11" s="199"/>
      <c r="N11" s="199"/>
      <c r="O11" s="694"/>
      <c r="P11" s="695"/>
      <c r="Q11" s="199"/>
      <c r="R11" s="199">
        <v>0.01</v>
      </c>
      <c r="S11" s="199"/>
      <c r="T11" s="199"/>
      <c r="U11" s="199"/>
      <c r="V11" s="199"/>
      <c r="W11" s="199"/>
      <c r="X11" s="199"/>
      <c r="Y11" s="199"/>
      <c r="Z11" s="696">
        <f t="shared" si="0"/>
        <v>0.01</v>
      </c>
      <c r="AA11" s="460">
        <f t="shared" si="1"/>
        <v>0.91</v>
      </c>
      <c r="AB11" s="707">
        <v>50</v>
      </c>
    </row>
    <row r="12" spans="1:28" s="697" customFormat="1" ht="15.95" customHeight="1" x14ac:dyDescent="0.25">
      <c r="A12" s="703">
        <v>5</v>
      </c>
      <c r="B12" s="709" t="s">
        <v>1105</v>
      </c>
      <c r="C12" s="704" t="s">
        <v>1106</v>
      </c>
      <c r="D12" s="710">
        <v>11100067248</v>
      </c>
      <c r="E12" s="702">
        <v>0.9</v>
      </c>
      <c r="F12" s="199"/>
      <c r="G12" s="199"/>
      <c r="H12" s="199"/>
      <c r="I12" s="199"/>
      <c r="J12" s="199">
        <v>0.02</v>
      </c>
      <c r="K12" s="199"/>
      <c r="L12" s="199"/>
      <c r="M12" s="199"/>
      <c r="N12" s="199"/>
      <c r="O12" s="694"/>
      <c r="P12" s="695"/>
      <c r="Q12" s="199"/>
      <c r="R12" s="199"/>
      <c r="S12" s="199">
        <v>0.02</v>
      </c>
      <c r="T12" s="199"/>
      <c r="U12" s="199"/>
      <c r="V12" s="199">
        <v>0.01</v>
      </c>
      <c r="W12" s="199"/>
      <c r="X12" s="199"/>
      <c r="Y12" s="199"/>
      <c r="Z12" s="696">
        <f t="shared" si="0"/>
        <v>0.05</v>
      </c>
      <c r="AA12" s="460">
        <f t="shared" si="1"/>
        <v>0.95000000000000007</v>
      </c>
      <c r="AB12" s="461">
        <v>60</v>
      </c>
    </row>
    <row r="13" spans="1:28" s="697" customFormat="1" ht="15.95" customHeight="1" x14ac:dyDescent="0.25">
      <c r="A13" s="703">
        <v>6</v>
      </c>
      <c r="B13" s="463" t="s">
        <v>1107</v>
      </c>
      <c r="C13" s="704" t="s">
        <v>697</v>
      </c>
      <c r="D13" s="705">
        <v>11100096308</v>
      </c>
      <c r="E13" s="702">
        <v>0.9</v>
      </c>
      <c r="F13" s="199"/>
      <c r="G13" s="199"/>
      <c r="H13" s="199"/>
      <c r="I13" s="199"/>
      <c r="J13" s="199"/>
      <c r="K13" s="199"/>
      <c r="L13" s="199"/>
      <c r="M13" s="199"/>
      <c r="N13" s="199"/>
      <c r="O13" s="694"/>
      <c r="P13" s="695"/>
      <c r="Q13" s="199"/>
      <c r="R13" s="199"/>
      <c r="S13" s="199"/>
      <c r="T13" s="199"/>
      <c r="U13" s="199"/>
      <c r="V13" s="199"/>
      <c r="W13" s="199"/>
      <c r="X13" s="199"/>
      <c r="Y13" s="199"/>
      <c r="Z13" s="696">
        <f t="shared" si="0"/>
        <v>0</v>
      </c>
      <c r="AA13" s="460">
        <f t="shared" si="1"/>
        <v>0.9</v>
      </c>
      <c r="AB13" s="707">
        <v>50</v>
      </c>
    </row>
    <row r="14" spans="1:28" s="697" customFormat="1" ht="15.95" customHeight="1" x14ac:dyDescent="0.25">
      <c r="A14" s="703">
        <v>7</v>
      </c>
      <c r="B14" s="463" t="s">
        <v>1108</v>
      </c>
      <c r="C14" s="704" t="s">
        <v>1109</v>
      </c>
      <c r="D14" s="705">
        <v>11100067776</v>
      </c>
      <c r="E14" s="702">
        <v>0.9</v>
      </c>
      <c r="F14" s="199"/>
      <c r="G14" s="199"/>
      <c r="H14" s="199"/>
      <c r="I14" s="199"/>
      <c r="J14" s="199"/>
      <c r="K14" s="199"/>
      <c r="L14" s="199"/>
      <c r="M14" s="199"/>
      <c r="N14" s="199"/>
      <c r="O14" s="694"/>
      <c r="P14" s="695">
        <v>0.02</v>
      </c>
      <c r="Q14" s="199"/>
      <c r="R14" s="199"/>
      <c r="S14" s="199"/>
      <c r="T14" s="199"/>
      <c r="U14" s="199"/>
      <c r="V14" s="199"/>
      <c r="W14" s="199"/>
      <c r="X14" s="199"/>
      <c r="Y14" s="199"/>
      <c r="Z14" s="696">
        <f t="shared" si="0"/>
        <v>0.02</v>
      </c>
      <c r="AA14" s="460">
        <f t="shared" si="1"/>
        <v>0.92</v>
      </c>
      <c r="AB14" s="707">
        <v>50</v>
      </c>
    </row>
    <row r="15" spans="1:28" s="718" customFormat="1" ht="15.95" customHeight="1" x14ac:dyDescent="0.25">
      <c r="A15" s="711">
        <v>8</v>
      </c>
      <c r="B15" s="712" t="s">
        <v>1110</v>
      </c>
      <c r="C15" s="713" t="s">
        <v>1111</v>
      </c>
      <c r="D15" s="710">
        <v>11100000796</v>
      </c>
      <c r="E15" s="702">
        <v>0.9</v>
      </c>
      <c r="F15" s="714"/>
      <c r="G15" s="714"/>
      <c r="H15" s="714"/>
      <c r="I15" s="714"/>
      <c r="J15" s="714">
        <v>0.02</v>
      </c>
      <c r="K15" s="714"/>
      <c r="L15" s="714"/>
      <c r="M15" s="714"/>
      <c r="N15" s="714"/>
      <c r="O15" s="715"/>
      <c r="P15" s="716">
        <v>0.02</v>
      </c>
      <c r="Q15" s="714"/>
      <c r="R15" s="714">
        <v>0.01</v>
      </c>
      <c r="S15" s="714"/>
      <c r="T15" s="714"/>
      <c r="U15" s="714"/>
      <c r="V15" s="714"/>
      <c r="W15" s="714"/>
      <c r="X15" s="714"/>
      <c r="Y15" s="714"/>
      <c r="Z15" s="696">
        <f t="shared" si="0"/>
        <v>0.05</v>
      </c>
      <c r="AA15" s="717">
        <f t="shared" si="1"/>
        <v>0.95000000000000007</v>
      </c>
      <c r="AB15" s="461">
        <v>60</v>
      </c>
    </row>
    <row r="16" spans="1:28" s="697" customFormat="1" ht="15.95" customHeight="1" x14ac:dyDescent="0.25">
      <c r="A16" s="703">
        <v>9</v>
      </c>
      <c r="B16" s="712" t="s">
        <v>1112</v>
      </c>
      <c r="C16" s="704" t="s">
        <v>1113</v>
      </c>
      <c r="D16" s="719">
        <v>111001909549</v>
      </c>
      <c r="E16" s="702">
        <v>0.9</v>
      </c>
      <c r="F16" s="199"/>
      <c r="G16" s="199"/>
      <c r="H16" s="199"/>
      <c r="I16" s="199"/>
      <c r="J16" s="199"/>
      <c r="K16" s="199"/>
      <c r="L16" s="199"/>
      <c r="M16" s="199"/>
      <c r="N16" s="199"/>
      <c r="O16" s="694"/>
      <c r="P16" s="695"/>
      <c r="Q16" s="199"/>
      <c r="R16" s="199"/>
      <c r="S16" s="199"/>
      <c r="T16" s="199"/>
      <c r="U16" s="199"/>
      <c r="V16" s="199"/>
      <c r="W16" s="199"/>
      <c r="X16" s="199"/>
      <c r="Y16" s="199"/>
      <c r="Z16" s="696">
        <f t="shared" si="0"/>
        <v>0</v>
      </c>
      <c r="AA16" s="460">
        <f t="shared" si="1"/>
        <v>0.9</v>
      </c>
      <c r="AB16" s="707">
        <v>50</v>
      </c>
    </row>
    <row r="17" spans="1:28" s="697" customFormat="1" ht="15.95" customHeight="1" x14ac:dyDescent="0.25">
      <c r="A17" s="698">
        <v>10</v>
      </c>
      <c r="B17" s="720" t="s">
        <v>1114</v>
      </c>
      <c r="C17" s="700" t="s">
        <v>1115</v>
      </c>
      <c r="D17" s="710">
        <v>60300000097</v>
      </c>
      <c r="E17" s="702">
        <v>0.9</v>
      </c>
      <c r="F17" s="199"/>
      <c r="G17" s="199"/>
      <c r="H17" s="199"/>
      <c r="I17" s="199"/>
      <c r="J17" s="199">
        <v>0.02</v>
      </c>
      <c r="K17" s="199"/>
      <c r="L17" s="199"/>
      <c r="M17" s="199"/>
      <c r="N17" s="199"/>
      <c r="O17" s="694">
        <v>0.01</v>
      </c>
      <c r="P17" s="695">
        <v>0.02</v>
      </c>
      <c r="Q17" s="199">
        <v>0.01</v>
      </c>
      <c r="R17" s="199">
        <v>0.02</v>
      </c>
      <c r="S17" s="199"/>
      <c r="T17" s="199">
        <v>0.02</v>
      </c>
      <c r="U17" s="199">
        <v>0.02</v>
      </c>
      <c r="V17" s="199"/>
      <c r="W17" s="199">
        <v>0.02</v>
      </c>
      <c r="X17" s="199">
        <v>0.02</v>
      </c>
      <c r="Y17" s="199"/>
      <c r="Z17" s="696">
        <f t="shared" si="0"/>
        <v>0.16</v>
      </c>
      <c r="AA17" s="460">
        <f t="shared" si="1"/>
        <v>1.06</v>
      </c>
      <c r="AB17" s="461">
        <v>60</v>
      </c>
    </row>
    <row r="18" spans="1:28" s="697" customFormat="1" ht="15.95" customHeight="1" x14ac:dyDescent="0.25">
      <c r="A18" s="703">
        <v>11</v>
      </c>
      <c r="B18" s="712" t="s">
        <v>1116</v>
      </c>
      <c r="C18" s="704" t="s">
        <v>1117</v>
      </c>
      <c r="D18" s="710">
        <v>60300000060</v>
      </c>
      <c r="E18" s="702">
        <v>0.9</v>
      </c>
      <c r="F18" s="199"/>
      <c r="G18" s="199"/>
      <c r="H18" s="199"/>
      <c r="I18" s="199">
        <v>0.01</v>
      </c>
      <c r="J18" s="199"/>
      <c r="K18" s="199"/>
      <c r="L18" s="199"/>
      <c r="M18" s="199"/>
      <c r="N18" s="199"/>
      <c r="O18" s="694"/>
      <c r="P18" s="695">
        <v>0.02</v>
      </c>
      <c r="Q18" s="199"/>
      <c r="R18" s="199">
        <v>0.02</v>
      </c>
      <c r="S18" s="199"/>
      <c r="T18" s="199"/>
      <c r="U18" s="199"/>
      <c r="V18" s="199"/>
      <c r="W18" s="199"/>
      <c r="X18" s="199">
        <v>0.02</v>
      </c>
      <c r="Y18" s="199"/>
      <c r="Z18" s="696">
        <f t="shared" si="0"/>
        <v>7.0000000000000007E-2</v>
      </c>
      <c r="AA18" s="460">
        <f t="shared" si="1"/>
        <v>0.97</v>
      </c>
      <c r="AB18" s="461">
        <v>60</v>
      </c>
    </row>
    <row r="19" spans="1:28" s="697" customFormat="1" ht="15.95" customHeight="1" x14ac:dyDescent="0.25">
      <c r="A19" s="703">
        <v>12</v>
      </c>
      <c r="B19" s="712" t="s">
        <v>1118</v>
      </c>
      <c r="C19" s="704" t="s">
        <v>1119</v>
      </c>
      <c r="D19" s="710">
        <v>11100119654</v>
      </c>
      <c r="E19" s="702">
        <v>0.9</v>
      </c>
      <c r="F19" s="199"/>
      <c r="G19" s="199"/>
      <c r="H19" s="199"/>
      <c r="I19" s="199"/>
      <c r="J19" s="199">
        <v>0.02</v>
      </c>
      <c r="K19" s="199"/>
      <c r="L19" s="199"/>
      <c r="M19" s="199"/>
      <c r="N19" s="199"/>
      <c r="O19" s="694"/>
      <c r="P19" s="695"/>
      <c r="Q19" s="199"/>
      <c r="R19" s="199">
        <v>0.01</v>
      </c>
      <c r="S19" s="199"/>
      <c r="T19" s="199">
        <v>0.02</v>
      </c>
      <c r="U19" s="199"/>
      <c r="V19" s="199">
        <v>0.02</v>
      </c>
      <c r="W19" s="199"/>
      <c r="X19" s="199"/>
      <c r="Y19" s="199"/>
      <c r="Z19" s="696">
        <f t="shared" si="0"/>
        <v>7.0000000000000007E-2</v>
      </c>
      <c r="AA19" s="460">
        <f t="shared" si="1"/>
        <v>0.97</v>
      </c>
      <c r="AB19" s="707">
        <v>60</v>
      </c>
    </row>
    <row r="20" spans="1:28" s="697" customFormat="1" ht="15.95" customHeight="1" x14ac:dyDescent="0.25">
      <c r="A20" s="703">
        <v>13</v>
      </c>
      <c r="B20" s="712" t="s">
        <v>1120</v>
      </c>
      <c r="C20" s="704" t="s">
        <v>1121</v>
      </c>
      <c r="D20" s="710">
        <v>11100000737</v>
      </c>
      <c r="E20" s="702">
        <v>0.9</v>
      </c>
      <c r="F20" s="199"/>
      <c r="G20" s="199"/>
      <c r="H20" s="199"/>
      <c r="I20" s="199"/>
      <c r="J20" s="199"/>
      <c r="K20" s="199"/>
      <c r="L20" s="199"/>
      <c r="M20" s="199"/>
      <c r="N20" s="199"/>
      <c r="O20" s="694"/>
      <c r="P20" s="695"/>
      <c r="Q20" s="199"/>
      <c r="R20" s="199">
        <v>0.02</v>
      </c>
      <c r="S20" s="199"/>
      <c r="T20" s="199"/>
      <c r="U20" s="199"/>
      <c r="V20" s="199"/>
      <c r="W20" s="199"/>
      <c r="X20" s="199"/>
      <c r="Y20" s="199"/>
      <c r="Z20" s="696">
        <f t="shared" si="0"/>
        <v>0.02</v>
      </c>
      <c r="AA20" s="460">
        <f t="shared" si="1"/>
        <v>0.92</v>
      </c>
      <c r="AB20" s="707">
        <v>50</v>
      </c>
    </row>
    <row r="21" spans="1:28" s="697" customFormat="1" ht="15.95" customHeight="1" x14ac:dyDescent="0.25">
      <c r="A21" s="703">
        <v>14</v>
      </c>
      <c r="B21" s="712" t="s">
        <v>1122</v>
      </c>
      <c r="C21" s="704" t="s">
        <v>690</v>
      </c>
      <c r="D21" s="710">
        <v>11100000801</v>
      </c>
      <c r="E21" s="702">
        <v>0.9</v>
      </c>
      <c r="F21" s="199"/>
      <c r="G21" s="199"/>
      <c r="H21" s="199"/>
      <c r="I21" s="199"/>
      <c r="J21" s="199"/>
      <c r="K21" s="199"/>
      <c r="L21" s="199"/>
      <c r="M21" s="199"/>
      <c r="N21" s="199"/>
      <c r="O21" s="694"/>
      <c r="P21" s="695">
        <v>0.02</v>
      </c>
      <c r="Q21" s="199"/>
      <c r="R21" s="199"/>
      <c r="S21" s="199"/>
      <c r="T21" s="199"/>
      <c r="U21" s="199"/>
      <c r="V21" s="199">
        <v>0.01</v>
      </c>
      <c r="W21" s="199"/>
      <c r="X21" s="199">
        <v>0.02</v>
      </c>
      <c r="Y21" s="199"/>
      <c r="Z21" s="696">
        <f t="shared" si="0"/>
        <v>0.05</v>
      </c>
      <c r="AA21" s="460">
        <f t="shared" si="1"/>
        <v>0.95000000000000007</v>
      </c>
      <c r="AB21" s="461">
        <v>60</v>
      </c>
    </row>
    <row r="22" spans="1:28" s="697" customFormat="1" ht="15.95" customHeight="1" x14ac:dyDescent="0.25">
      <c r="A22" s="703">
        <v>15</v>
      </c>
      <c r="B22" s="712" t="s">
        <v>1114</v>
      </c>
      <c r="C22" s="704" t="s">
        <v>1123</v>
      </c>
      <c r="D22" s="710">
        <v>11100066702</v>
      </c>
      <c r="E22" s="702">
        <v>0.9</v>
      </c>
      <c r="F22" s="199"/>
      <c r="G22" s="199"/>
      <c r="H22" s="199"/>
      <c r="I22" s="199"/>
      <c r="J22" s="199"/>
      <c r="K22" s="199"/>
      <c r="L22" s="199"/>
      <c r="M22" s="199"/>
      <c r="N22" s="199"/>
      <c r="O22" s="694"/>
      <c r="P22" s="695"/>
      <c r="Q22" s="199"/>
      <c r="R22" s="199"/>
      <c r="S22" s="199">
        <v>0.02</v>
      </c>
      <c r="T22" s="199"/>
      <c r="U22" s="199"/>
      <c r="V22" s="199"/>
      <c r="W22" s="199"/>
      <c r="X22" s="199"/>
      <c r="Y22" s="199"/>
      <c r="Z22" s="696">
        <f t="shared" si="0"/>
        <v>0.02</v>
      </c>
      <c r="AA22" s="460">
        <f t="shared" si="1"/>
        <v>0.92</v>
      </c>
      <c r="AB22" s="707">
        <v>50</v>
      </c>
    </row>
    <row r="23" spans="1:28" s="697" customFormat="1" ht="15.95" customHeight="1" x14ac:dyDescent="0.25">
      <c r="A23" s="703">
        <v>16</v>
      </c>
      <c r="B23" s="712" t="s">
        <v>1124</v>
      </c>
      <c r="C23" s="704" t="s">
        <v>1125</v>
      </c>
      <c r="D23" s="710">
        <v>11100091472</v>
      </c>
      <c r="E23" s="702">
        <v>0.9</v>
      </c>
      <c r="F23" s="199"/>
      <c r="G23" s="199"/>
      <c r="H23" s="199"/>
      <c r="I23" s="199"/>
      <c r="J23" s="199"/>
      <c r="K23" s="199"/>
      <c r="L23" s="199"/>
      <c r="M23" s="199"/>
      <c r="N23" s="199"/>
      <c r="O23" s="694"/>
      <c r="P23" s="695">
        <v>0.02</v>
      </c>
      <c r="Q23" s="199"/>
      <c r="R23" s="199"/>
      <c r="S23" s="199"/>
      <c r="T23" s="199"/>
      <c r="U23" s="199"/>
      <c r="V23" s="199"/>
      <c r="W23" s="199"/>
      <c r="X23" s="199"/>
      <c r="Y23" s="199"/>
      <c r="Z23" s="696">
        <f t="shared" si="0"/>
        <v>0.02</v>
      </c>
      <c r="AA23" s="460">
        <f t="shared" si="1"/>
        <v>0.92</v>
      </c>
      <c r="AB23" s="707">
        <v>50</v>
      </c>
    </row>
    <row r="24" spans="1:28" s="697" customFormat="1" ht="15.95" customHeight="1" x14ac:dyDescent="0.25">
      <c r="A24" s="703">
        <v>17</v>
      </c>
      <c r="B24" s="712" t="s">
        <v>1126</v>
      </c>
      <c r="C24" s="704" t="s">
        <v>1100</v>
      </c>
      <c r="D24" s="710">
        <v>11100082584</v>
      </c>
      <c r="E24" s="702">
        <v>0.9</v>
      </c>
      <c r="F24" s="199"/>
      <c r="G24" s="199"/>
      <c r="H24" s="199"/>
      <c r="I24" s="199"/>
      <c r="J24" s="199">
        <v>0.02</v>
      </c>
      <c r="K24" s="199"/>
      <c r="L24" s="199"/>
      <c r="M24" s="199"/>
      <c r="N24" s="199"/>
      <c r="O24" s="694"/>
      <c r="P24" s="695"/>
      <c r="Q24" s="199"/>
      <c r="R24" s="199">
        <v>0.02</v>
      </c>
      <c r="S24" s="199"/>
      <c r="T24" s="199"/>
      <c r="U24" s="199"/>
      <c r="V24" s="199">
        <v>0.01</v>
      </c>
      <c r="W24" s="199"/>
      <c r="X24" s="199"/>
      <c r="Y24" s="199"/>
      <c r="Z24" s="696">
        <f t="shared" si="0"/>
        <v>0.05</v>
      </c>
      <c r="AA24" s="460">
        <f t="shared" si="1"/>
        <v>0.95000000000000007</v>
      </c>
      <c r="AB24" s="461">
        <v>60</v>
      </c>
    </row>
    <row r="25" spans="1:28" s="697" customFormat="1" ht="15.95" customHeight="1" x14ac:dyDescent="0.25">
      <c r="A25" s="703">
        <v>18</v>
      </c>
      <c r="B25" s="712" t="s">
        <v>1127</v>
      </c>
      <c r="C25" s="704" t="s">
        <v>1109</v>
      </c>
      <c r="D25" s="710">
        <v>60200000550</v>
      </c>
      <c r="E25" s="702">
        <v>0.9</v>
      </c>
      <c r="F25" s="199"/>
      <c r="G25" s="199"/>
      <c r="H25" s="199"/>
      <c r="I25" s="199"/>
      <c r="J25" s="199"/>
      <c r="K25" s="199"/>
      <c r="L25" s="199"/>
      <c r="M25" s="199"/>
      <c r="N25" s="199"/>
      <c r="O25" s="694"/>
      <c r="P25" s="695"/>
      <c r="Q25" s="199"/>
      <c r="R25" s="199"/>
      <c r="S25" s="199"/>
      <c r="T25" s="199"/>
      <c r="U25" s="199"/>
      <c r="V25" s="199"/>
      <c r="W25" s="199"/>
      <c r="X25" s="199"/>
      <c r="Y25" s="199"/>
      <c r="Z25" s="696">
        <f t="shared" si="0"/>
        <v>0</v>
      </c>
      <c r="AA25" s="460">
        <f t="shared" si="1"/>
        <v>0.9</v>
      </c>
      <c r="AB25" s="707">
        <v>50</v>
      </c>
    </row>
    <row r="26" spans="1:28" s="697" customFormat="1" ht="15.95" customHeight="1" x14ac:dyDescent="0.25">
      <c r="A26" s="698">
        <v>19</v>
      </c>
      <c r="B26" s="720" t="s">
        <v>1128</v>
      </c>
      <c r="C26" s="700" t="s">
        <v>1129</v>
      </c>
      <c r="D26" s="710">
        <v>3110001602</v>
      </c>
      <c r="E26" s="702">
        <v>0.9</v>
      </c>
      <c r="F26" s="199"/>
      <c r="G26" s="199"/>
      <c r="H26" s="199"/>
      <c r="I26" s="199"/>
      <c r="J26" s="199"/>
      <c r="K26" s="199"/>
      <c r="L26" s="199"/>
      <c r="M26" s="199"/>
      <c r="N26" s="199"/>
      <c r="O26" s="694"/>
      <c r="P26" s="695"/>
      <c r="Q26" s="199"/>
      <c r="R26" s="199"/>
      <c r="S26" s="199"/>
      <c r="T26" s="199"/>
      <c r="U26" s="199"/>
      <c r="V26" s="199"/>
      <c r="W26" s="199"/>
      <c r="X26" s="199"/>
      <c r="Y26" s="199"/>
      <c r="Z26" s="696">
        <f t="shared" si="0"/>
        <v>0</v>
      </c>
      <c r="AA26" s="460">
        <f t="shared" si="1"/>
        <v>0.9</v>
      </c>
      <c r="AB26" s="707">
        <v>50</v>
      </c>
    </row>
    <row r="27" spans="1:28" s="697" customFormat="1" ht="15.95" customHeight="1" x14ac:dyDescent="0.25">
      <c r="A27" s="703">
        <v>20</v>
      </c>
      <c r="B27" s="712" t="s">
        <v>1130</v>
      </c>
      <c r="C27" s="704" t="s">
        <v>1131</v>
      </c>
      <c r="D27" s="710">
        <v>31100001640</v>
      </c>
      <c r="E27" s="702">
        <v>0.9</v>
      </c>
      <c r="F27" s="199"/>
      <c r="G27" s="199"/>
      <c r="H27" s="199"/>
      <c r="I27" s="199"/>
      <c r="J27" s="199"/>
      <c r="K27" s="199"/>
      <c r="L27" s="199"/>
      <c r="M27" s="199"/>
      <c r="N27" s="199"/>
      <c r="O27" s="694"/>
      <c r="P27" s="695"/>
      <c r="Q27" s="199"/>
      <c r="R27" s="199">
        <v>0.01</v>
      </c>
      <c r="S27" s="199"/>
      <c r="T27" s="199"/>
      <c r="U27" s="199"/>
      <c r="V27" s="199"/>
      <c r="W27" s="199"/>
      <c r="X27" s="199"/>
      <c r="Y27" s="199"/>
      <c r="Z27" s="696">
        <f t="shared" si="0"/>
        <v>0.01</v>
      </c>
      <c r="AA27" s="460">
        <f t="shared" si="1"/>
        <v>0.91</v>
      </c>
      <c r="AB27" s="707">
        <v>50</v>
      </c>
    </row>
    <row r="28" spans="1:28" s="697" customFormat="1" ht="15.95" customHeight="1" x14ac:dyDescent="0.25">
      <c r="A28" s="703">
        <v>21</v>
      </c>
      <c r="B28" s="712" t="s">
        <v>1132</v>
      </c>
      <c r="C28" s="704" t="s">
        <v>1133</v>
      </c>
      <c r="D28" s="710">
        <v>11100096296</v>
      </c>
      <c r="E28" s="702">
        <v>0.9</v>
      </c>
      <c r="F28" s="199"/>
      <c r="G28" s="199"/>
      <c r="H28" s="199"/>
      <c r="I28" s="199"/>
      <c r="J28" s="199"/>
      <c r="K28" s="199"/>
      <c r="L28" s="199"/>
      <c r="M28" s="199"/>
      <c r="N28" s="199"/>
      <c r="O28" s="694"/>
      <c r="P28" s="695">
        <v>0.02</v>
      </c>
      <c r="Q28" s="199"/>
      <c r="R28" s="199"/>
      <c r="S28" s="199"/>
      <c r="T28" s="199"/>
      <c r="U28" s="199"/>
      <c r="V28" s="199"/>
      <c r="W28" s="199"/>
      <c r="X28" s="199"/>
      <c r="Y28" s="199"/>
      <c r="Z28" s="696">
        <f t="shared" si="0"/>
        <v>0.02</v>
      </c>
      <c r="AA28" s="460">
        <f t="shared" si="1"/>
        <v>0.92</v>
      </c>
      <c r="AB28" s="707">
        <v>50</v>
      </c>
    </row>
    <row r="29" spans="1:28" s="697" customFormat="1" ht="15.95" customHeight="1" x14ac:dyDescent="0.25">
      <c r="A29" s="703">
        <v>22</v>
      </c>
      <c r="B29" s="712" t="s">
        <v>1134</v>
      </c>
      <c r="C29" s="704" t="s">
        <v>1135</v>
      </c>
      <c r="D29" s="710">
        <v>60400000280</v>
      </c>
      <c r="E29" s="702">
        <v>0.9</v>
      </c>
      <c r="F29" s="199"/>
      <c r="G29" s="199"/>
      <c r="H29" s="199"/>
      <c r="I29" s="199">
        <v>0.02</v>
      </c>
      <c r="J29" s="199"/>
      <c r="K29" s="199"/>
      <c r="L29" s="199"/>
      <c r="M29" s="199"/>
      <c r="N29" s="199"/>
      <c r="O29" s="694">
        <v>0.01</v>
      </c>
      <c r="P29" s="695">
        <v>0.02</v>
      </c>
      <c r="Q29" s="199">
        <v>0.02</v>
      </c>
      <c r="R29" s="199">
        <v>0.02</v>
      </c>
      <c r="S29" s="199"/>
      <c r="T29" s="199">
        <v>0.02</v>
      </c>
      <c r="U29" s="199"/>
      <c r="V29" s="199"/>
      <c r="W29" s="199"/>
      <c r="X29" s="199"/>
      <c r="Y29" s="199"/>
      <c r="Z29" s="696">
        <f t="shared" si="0"/>
        <v>0.11000000000000001</v>
      </c>
      <c r="AA29" s="460">
        <f t="shared" si="1"/>
        <v>1.01</v>
      </c>
      <c r="AB29" s="461">
        <v>60</v>
      </c>
    </row>
    <row r="30" spans="1:28" s="697" customFormat="1" ht="15.95" customHeight="1" x14ac:dyDescent="0.25">
      <c r="A30" s="703">
        <v>23</v>
      </c>
      <c r="B30" s="712" t="s">
        <v>1136</v>
      </c>
      <c r="C30" s="704" t="s">
        <v>1098</v>
      </c>
      <c r="D30" s="710">
        <v>11100000799</v>
      </c>
      <c r="E30" s="702">
        <v>0.9</v>
      </c>
      <c r="F30" s="199"/>
      <c r="G30" s="199"/>
      <c r="H30" s="199"/>
      <c r="I30" s="199"/>
      <c r="J30" s="199"/>
      <c r="K30" s="199"/>
      <c r="L30" s="199"/>
      <c r="M30" s="199"/>
      <c r="N30" s="199"/>
      <c r="O30" s="694"/>
      <c r="P30" s="695">
        <v>0.02</v>
      </c>
      <c r="Q30" s="199"/>
      <c r="R30" s="199">
        <v>0.02</v>
      </c>
      <c r="S30" s="199"/>
      <c r="T30" s="199"/>
      <c r="U30" s="199"/>
      <c r="V30" s="199"/>
      <c r="W30" s="199"/>
      <c r="X30" s="199"/>
      <c r="Y30" s="199"/>
      <c r="Z30" s="696">
        <f t="shared" si="0"/>
        <v>0.04</v>
      </c>
      <c r="AA30" s="460">
        <f t="shared" si="1"/>
        <v>0.94000000000000006</v>
      </c>
      <c r="AB30" s="256">
        <v>50</v>
      </c>
    </row>
    <row r="31" spans="1:28" s="697" customFormat="1" ht="15.95" customHeight="1" x14ac:dyDescent="0.25">
      <c r="A31" s="703">
        <v>24</v>
      </c>
      <c r="B31" s="712" t="s">
        <v>1137</v>
      </c>
      <c r="C31" s="721" t="s">
        <v>1138</v>
      </c>
      <c r="D31" s="710">
        <v>20500006963</v>
      </c>
      <c r="E31" s="702">
        <v>0.9</v>
      </c>
      <c r="F31" s="199"/>
      <c r="G31" s="199"/>
      <c r="H31" s="199"/>
      <c r="I31" s="199"/>
      <c r="J31" s="199"/>
      <c r="K31" s="199"/>
      <c r="L31" s="199"/>
      <c r="M31" s="199"/>
      <c r="N31" s="199"/>
      <c r="O31" s="694"/>
      <c r="P31" s="695"/>
      <c r="Q31" s="199"/>
      <c r="R31" s="199"/>
      <c r="S31" s="199"/>
      <c r="T31" s="199"/>
      <c r="U31" s="199"/>
      <c r="V31" s="199"/>
      <c r="W31" s="199"/>
      <c r="X31" s="199"/>
      <c r="Y31" s="199"/>
      <c r="Z31" s="696">
        <f t="shared" si="0"/>
        <v>0</v>
      </c>
      <c r="AA31" s="460">
        <f t="shared" si="1"/>
        <v>0.9</v>
      </c>
      <c r="AB31" s="707">
        <v>50</v>
      </c>
    </row>
    <row r="32" spans="1:28" s="697" customFormat="1" ht="15.95" customHeight="1" x14ac:dyDescent="0.25">
      <c r="A32" s="703">
        <v>25</v>
      </c>
      <c r="B32" s="712" t="s">
        <v>1139</v>
      </c>
      <c r="C32" s="704" t="s">
        <v>690</v>
      </c>
      <c r="D32" s="710">
        <v>11100109681</v>
      </c>
      <c r="E32" s="702">
        <v>0.9</v>
      </c>
      <c r="F32" s="199"/>
      <c r="G32" s="199"/>
      <c r="H32" s="199"/>
      <c r="I32" s="199"/>
      <c r="J32" s="199"/>
      <c r="K32" s="199"/>
      <c r="L32" s="199"/>
      <c r="M32" s="199"/>
      <c r="N32" s="199"/>
      <c r="O32" s="694"/>
      <c r="P32" s="695">
        <v>0.02</v>
      </c>
      <c r="Q32" s="199"/>
      <c r="R32" s="199">
        <v>0.02</v>
      </c>
      <c r="S32" s="199"/>
      <c r="T32" s="199"/>
      <c r="U32" s="199"/>
      <c r="V32" s="199">
        <v>0.01</v>
      </c>
      <c r="W32" s="199"/>
      <c r="X32" s="199"/>
      <c r="Y32" s="199"/>
      <c r="Z32" s="696">
        <f t="shared" si="0"/>
        <v>0.05</v>
      </c>
      <c r="AA32" s="460">
        <f t="shared" si="1"/>
        <v>0.95000000000000007</v>
      </c>
      <c r="AB32" s="461">
        <v>60</v>
      </c>
    </row>
    <row r="33" spans="1:28" s="697" customFormat="1" ht="15.95" customHeight="1" x14ac:dyDescent="0.25">
      <c r="A33" s="698">
        <v>26</v>
      </c>
      <c r="B33" s="720" t="s">
        <v>1140</v>
      </c>
      <c r="C33" s="700" t="s">
        <v>1141</v>
      </c>
      <c r="D33" s="710">
        <v>11100067268</v>
      </c>
      <c r="E33" s="702">
        <v>0.9</v>
      </c>
      <c r="F33" s="199"/>
      <c r="G33" s="199"/>
      <c r="H33" s="199"/>
      <c r="I33" s="199"/>
      <c r="J33" s="199"/>
      <c r="K33" s="199"/>
      <c r="L33" s="199"/>
      <c r="M33" s="199"/>
      <c r="N33" s="199"/>
      <c r="O33" s="694"/>
      <c r="P33" s="695"/>
      <c r="Q33" s="199"/>
      <c r="R33" s="199"/>
      <c r="S33" s="199"/>
      <c r="T33" s="199"/>
      <c r="U33" s="199"/>
      <c r="V33" s="199"/>
      <c r="W33" s="199"/>
      <c r="X33" s="199"/>
      <c r="Y33" s="199"/>
      <c r="Z33" s="696">
        <f t="shared" si="0"/>
        <v>0</v>
      </c>
      <c r="AA33" s="460">
        <f t="shared" si="1"/>
        <v>0.9</v>
      </c>
      <c r="AB33" s="707">
        <v>50</v>
      </c>
    </row>
    <row r="34" spans="1:28" s="697" customFormat="1" ht="15.95" customHeight="1" x14ac:dyDescent="0.25">
      <c r="A34" s="703">
        <v>27</v>
      </c>
      <c r="B34" s="712" t="s">
        <v>1142</v>
      </c>
      <c r="C34" s="704" t="s">
        <v>1143</v>
      </c>
      <c r="D34" s="710">
        <v>11100113288</v>
      </c>
      <c r="E34" s="702">
        <v>0.9</v>
      </c>
      <c r="F34" s="199"/>
      <c r="G34" s="199"/>
      <c r="H34" s="199"/>
      <c r="I34" s="199"/>
      <c r="J34" s="199"/>
      <c r="K34" s="199"/>
      <c r="L34" s="199"/>
      <c r="M34" s="199"/>
      <c r="N34" s="199"/>
      <c r="O34" s="694"/>
      <c r="P34" s="695"/>
      <c r="Q34" s="199"/>
      <c r="R34" s="199"/>
      <c r="S34" s="199"/>
      <c r="T34" s="199"/>
      <c r="U34" s="199"/>
      <c r="V34" s="199"/>
      <c r="W34" s="199"/>
      <c r="X34" s="199"/>
      <c r="Y34" s="199"/>
      <c r="Z34" s="696">
        <f t="shared" si="0"/>
        <v>0</v>
      </c>
      <c r="AA34" s="460">
        <f t="shared" si="1"/>
        <v>0.9</v>
      </c>
      <c r="AB34" s="707">
        <v>50</v>
      </c>
    </row>
    <row r="35" spans="1:28" s="697" customFormat="1" ht="15.95" customHeight="1" x14ac:dyDescent="0.25">
      <c r="A35" s="703">
        <v>28</v>
      </c>
      <c r="B35" s="712" t="s">
        <v>1144</v>
      </c>
      <c r="C35" s="704" t="s">
        <v>1145</v>
      </c>
      <c r="D35" s="710">
        <v>11100000810</v>
      </c>
      <c r="E35" s="702">
        <v>0.9</v>
      </c>
      <c r="F35" s="199"/>
      <c r="G35" s="199"/>
      <c r="H35" s="199"/>
      <c r="I35" s="199"/>
      <c r="J35" s="199"/>
      <c r="K35" s="199"/>
      <c r="L35" s="199"/>
      <c r="M35" s="199"/>
      <c r="N35" s="199"/>
      <c r="O35" s="694"/>
      <c r="P35" s="695">
        <v>0.02</v>
      </c>
      <c r="Q35" s="199"/>
      <c r="R35" s="199">
        <v>0.02</v>
      </c>
      <c r="S35" s="199"/>
      <c r="T35" s="199"/>
      <c r="U35" s="199"/>
      <c r="V35" s="199">
        <v>0.01</v>
      </c>
      <c r="W35" s="199"/>
      <c r="X35" s="199"/>
      <c r="Y35" s="199">
        <v>0.02</v>
      </c>
      <c r="Z35" s="696">
        <f t="shared" si="0"/>
        <v>7.0000000000000007E-2</v>
      </c>
      <c r="AA35" s="460">
        <f t="shared" si="1"/>
        <v>0.97</v>
      </c>
      <c r="AB35" s="707">
        <v>50</v>
      </c>
    </row>
    <row r="36" spans="1:28" s="697" customFormat="1" ht="15.95" customHeight="1" x14ac:dyDescent="0.25">
      <c r="A36" s="703">
        <v>29</v>
      </c>
      <c r="B36" s="712" t="s">
        <v>1146</v>
      </c>
      <c r="C36" s="704" t="s">
        <v>1147</v>
      </c>
      <c r="D36" s="710">
        <v>11100097748</v>
      </c>
      <c r="E36" s="702">
        <v>0.9</v>
      </c>
      <c r="F36" s="199"/>
      <c r="G36" s="199"/>
      <c r="H36" s="199"/>
      <c r="I36" s="199"/>
      <c r="J36" s="199"/>
      <c r="K36" s="199"/>
      <c r="L36" s="199"/>
      <c r="M36" s="199"/>
      <c r="N36" s="199"/>
      <c r="O36" s="694"/>
      <c r="P36" s="695"/>
      <c r="Q36" s="199"/>
      <c r="R36" s="199"/>
      <c r="S36" s="199"/>
      <c r="T36" s="199"/>
      <c r="U36" s="199"/>
      <c r="V36" s="199"/>
      <c r="W36" s="199"/>
      <c r="X36" s="199"/>
      <c r="Y36" s="199"/>
      <c r="Z36" s="696">
        <f t="shared" si="0"/>
        <v>0</v>
      </c>
      <c r="AA36" s="460">
        <f t="shared" si="1"/>
        <v>0.9</v>
      </c>
      <c r="AB36" s="707">
        <v>50</v>
      </c>
    </row>
    <row r="37" spans="1:28" s="697" customFormat="1" ht="15.95" customHeight="1" x14ac:dyDescent="0.25">
      <c r="A37" s="703">
        <v>30</v>
      </c>
      <c r="B37" s="712" t="s">
        <v>1148</v>
      </c>
      <c r="C37" s="722" t="s">
        <v>1145</v>
      </c>
      <c r="D37" s="710">
        <v>11100097744</v>
      </c>
      <c r="E37" s="702">
        <v>0.9</v>
      </c>
      <c r="F37" s="199"/>
      <c r="G37" s="199"/>
      <c r="H37" s="199"/>
      <c r="I37" s="199"/>
      <c r="J37" s="199"/>
      <c r="K37" s="199"/>
      <c r="L37" s="199"/>
      <c r="M37" s="199"/>
      <c r="N37" s="199"/>
      <c r="O37" s="694"/>
      <c r="P37" s="723">
        <v>0.02</v>
      </c>
      <c r="Q37" s="219"/>
      <c r="R37" s="219">
        <v>0.02</v>
      </c>
      <c r="S37" s="219">
        <v>0.01</v>
      </c>
      <c r="T37" s="219"/>
      <c r="U37" s="199"/>
      <c r="V37" s="199">
        <v>0.01</v>
      </c>
      <c r="W37" s="199"/>
      <c r="X37" s="199"/>
      <c r="Y37" s="199">
        <v>0.02</v>
      </c>
      <c r="Z37" s="696">
        <f t="shared" si="0"/>
        <v>0.08</v>
      </c>
      <c r="AA37" s="460">
        <f t="shared" si="1"/>
        <v>0.98</v>
      </c>
      <c r="AB37" s="707">
        <v>60</v>
      </c>
    </row>
    <row r="38" spans="1:28" s="697" customFormat="1" ht="15.95" customHeight="1" x14ac:dyDescent="0.25">
      <c r="A38" s="703">
        <v>31</v>
      </c>
      <c r="B38" s="712" t="s">
        <v>1149</v>
      </c>
      <c r="C38" s="704" t="s">
        <v>1150</v>
      </c>
      <c r="D38" s="710">
        <v>11100000763</v>
      </c>
      <c r="E38" s="702">
        <v>0.9</v>
      </c>
      <c r="F38" s="199"/>
      <c r="G38" s="199"/>
      <c r="H38" s="199"/>
      <c r="I38" s="199"/>
      <c r="J38" s="199"/>
      <c r="K38" s="199"/>
      <c r="L38" s="199"/>
      <c r="M38" s="199"/>
      <c r="N38" s="199"/>
      <c r="O38" s="694"/>
      <c r="P38" s="695"/>
      <c r="Q38" s="199"/>
      <c r="R38" s="199"/>
      <c r="S38" s="199"/>
      <c r="T38" s="199"/>
      <c r="U38" s="199"/>
      <c r="V38" s="199"/>
      <c r="W38" s="199"/>
      <c r="X38" s="199"/>
      <c r="Y38" s="199"/>
      <c r="Z38" s="696">
        <f t="shared" si="0"/>
        <v>0</v>
      </c>
      <c r="AA38" s="460">
        <f t="shared" si="1"/>
        <v>0.9</v>
      </c>
      <c r="AB38" s="707">
        <v>50</v>
      </c>
    </row>
    <row r="39" spans="1:28" s="697" customFormat="1" ht="15.95" customHeight="1" x14ac:dyDescent="0.25">
      <c r="A39" s="698" t="s">
        <v>1151</v>
      </c>
      <c r="B39" s="724" t="s">
        <v>1152</v>
      </c>
      <c r="C39" s="700"/>
      <c r="D39" s="725"/>
      <c r="E39" s="702"/>
      <c r="F39" s="199"/>
      <c r="G39" s="199"/>
      <c r="H39" s="199"/>
      <c r="I39" s="199"/>
      <c r="J39" s="199"/>
      <c r="K39" s="199"/>
      <c r="L39" s="199"/>
      <c r="M39" s="199"/>
      <c r="N39" s="199"/>
      <c r="O39" s="694"/>
      <c r="P39" s="695"/>
      <c r="Q39" s="199"/>
      <c r="R39" s="199"/>
      <c r="S39" s="199"/>
      <c r="T39" s="199"/>
      <c r="U39" s="199"/>
      <c r="V39" s="199"/>
      <c r="W39" s="199"/>
      <c r="X39" s="199"/>
      <c r="Y39" s="199"/>
      <c r="Z39" s="696"/>
      <c r="AA39" s="460"/>
      <c r="AB39" s="707"/>
    </row>
    <row r="40" spans="1:28" s="697" customFormat="1" ht="15.95" customHeight="1" x14ac:dyDescent="0.25">
      <c r="A40" s="703">
        <v>1</v>
      </c>
      <c r="B40" s="726" t="s">
        <v>1153</v>
      </c>
      <c r="C40" s="704" t="s">
        <v>1154</v>
      </c>
      <c r="D40" s="725"/>
      <c r="E40" s="702">
        <v>0.9</v>
      </c>
      <c r="F40" s="199"/>
      <c r="G40" s="199"/>
      <c r="H40" s="199"/>
      <c r="I40" s="199">
        <v>0.01</v>
      </c>
      <c r="J40" s="199"/>
      <c r="K40" s="199"/>
      <c r="L40" s="199">
        <v>0.02</v>
      </c>
      <c r="M40" s="199"/>
      <c r="N40" s="199"/>
      <c r="O40" s="694"/>
      <c r="P40" s="695"/>
      <c r="Q40" s="199"/>
      <c r="R40" s="199">
        <v>0.02</v>
      </c>
      <c r="S40" s="199"/>
      <c r="T40" s="199"/>
      <c r="U40" s="199"/>
      <c r="V40" s="199"/>
      <c r="W40" s="199"/>
      <c r="X40" s="199"/>
      <c r="Y40" s="199"/>
      <c r="Z40" s="696">
        <f t="shared" si="0"/>
        <v>0.05</v>
      </c>
      <c r="AA40" s="460">
        <f t="shared" si="1"/>
        <v>0.95000000000000007</v>
      </c>
      <c r="AB40" s="461">
        <v>60</v>
      </c>
    </row>
    <row r="41" spans="1:28" s="697" customFormat="1" ht="15.95" customHeight="1" x14ac:dyDescent="0.25">
      <c r="A41" s="703">
        <v>2</v>
      </c>
      <c r="B41" s="712" t="s">
        <v>1155</v>
      </c>
      <c r="C41" s="704" t="s">
        <v>684</v>
      </c>
      <c r="D41" s="725"/>
      <c r="E41" s="702">
        <v>0.9</v>
      </c>
      <c r="F41" s="199"/>
      <c r="G41" s="199"/>
      <c r="H41" s="199"/>
      <c r="I41" s="199"/>
      <c r="J41" s="199"/>
      <c r="K41" s="199"/>
      <c r="L41" s="199"/>
      <c r="M41" s="199"/>
      <c r="N41" s="199"/>
      <c r="O41" s="694"/>
      <c r="P41" s="695">
        <v>0.02</v>
      </c>
      <c r="Q41" s="199"/>
      <c r="R41" s="199"/>
      <c r="S41" s="199"/>
      <c r="T41" s="199"/>
      <c r="U41" s="199"/>
      <c r="V41" s="199"/>
      <c r="W41" s="199"/>
      <c r="X41" s="199"/>
      <c r="Y41" s="199"/>
      <c r="Z41" s="696">
        <f t="shared" si="0"/>
        <v>0.02</v>
      </c>
      <c r="AA41" s="460">
        <f t="shared" si="1"/>
        <v>0.92</v>
      </c>
      <c r="AB41" s="707">
        <v>50</v>
      </c>
    </row>
    <row r="42" spans="1:28" s="697" customFormat="1" ht="15.75" customHeight="1" x14ac:dyDescent="0.25">
      <c r="A42" s="198"/>
      <c r="B42" s="708"/>
      <c r="C42" s="708"/>
      <c r="D42" s="727"/>
      <c r="E42" s="98"/>
      <c r="F42" s="199"/>
      <c r="G42" s="199"/>
      <c r="H42" s="199"/>
      <c r="I42" s="199"/>
      <c r="J42" s="199"/>
      <c r="K42" s="199"/>
      <c r="L42" s="199"/>
      <c r="M42" s="199"/>
      <c r="N42" s="199"/>
      <c r="O42" s="694"/>
      <c r="P42" s="695"/>
      <c r="Q42" s="199"/>
      <c r="R42" s="199"/>
      <c r="S42" s="199"/>
      <c r="T42" s="199"/>
      <c r="U42" s="199"/>
      <c r="V42" s="199"/>
      <c r="W42" s="199"/>
      <c r="X42" s="199"/>
      <c r="Y42" s="199"/>
      <c r="Z42" s="696"/>
      <c r="AA42" s="460"/>
      <c r="AB42" s="461"/>
    </row>
    <row r="43" spans="1:28" s="697" customFormat="1" ht="35.25" customHeight="1" x14ac:dyDescent="0.25">
      <c r="A43" s="198"/>
      <c r="B43" s="699" t="s">
        <v>1156</v>
      </c>
      <c r="C43" s="708"/>
      <c r="D43" s="727"/>
      <c r="E43" s="98"/>
      <c r="F43" s="199"/>
      <c r="G43" s="199"/>
      <c r="H43" s="199"/>
      <c r="I43" s="199"/>
      <c r="J43" s="199"/>
      <c r="K43" s="199"/>
      <c r="L43" s="199"/>
      <c r="M43" s="199"/>
      <c r="N43" s="199"/>
      <c r="O43" s="694"/>
      <c r="P43" s="695"/>
      <c r="Q43" s="199"/>
      <c r="R43" s="199"/>
      <c r="S43" s="199"/>
      <c r="T43" s="199"/>
      <c r="U43" s="199"/>
      <c r="V43" s="199"/>
      <c r="W43" s="199"/>
      <c r="X43" s="199"/>
      <c r="Y43" s="199"/>
      <c r="Z43" s="696"/>
      <c r="AA43" s="460"/>
      <c r="AB43" s="461"/>
    </row>
    <row r="44" spans="1:28" s="697" customFormat="1" ht="35.25" customHeight="1" x14ac:dyDescent="0.25">
      <c r="A44" s="728"/>
      <c r="B44" s="729"/>
      <c r="C44" s="729"/>
      <c r="D44" s="729"/>
      <c r="E44" s="730"/>
      <c r="F44" s="731"/>
      <c r="G44" s="731"/>
      <c r="H44" s="731"/>
      <c r="I44" s="731"/>
      <c r="J44" s="731"/>
      <c r="K44" s="731"/>
      <c r="L44" s="731"/>
      <c r="M44" s="731"/>
      <c r="N44" s="731"/>
      <c r="O44" s="731"/>
      <c r="P44" s="731"/>
      <c r="Q44" s="731"/>
      <c r="R44" s="731"/>
      <c r="S44" s="731"/>
      <c r="T44" s="731"/>
      <c r="U44" s="731"/>
      <c r="V44" s="731"/>
      <c r="W44" s="731"/>
      <c r="X44" s="731"/>
      <c r="Y44" s="731"/>
      <c r="Z44" s="732"/>
      <c r="AA44" s="733"/>
      <c r="AB44" s="734"/>
    </row>
    <row r="45" spans="1:28" ht="57.75" customHeight="1" x14ac:dyDescent="0.25">
      <c r="A45" s="1185" t="s">
        <v>1157</v>
      </c>
      <c r="B45" s="1185"/>
      <c r="C45" s="1185"/>
      <c r="D45" s="1185"/>
      <c r="E45" s="1185"/>
      <c r="F45" s="1185"/>
      <c r="G45" s="1185"/>
      <c r="H45" s="1185"/>
      <c r="I45" s="1185"/>
      <c r="J45" s="1185"/>
      <c r="K45" s="1185"/>
      <c r="L45" s="1185"/>
      <c r="M45" s="1185"/>
      <c r="N45" s="1185"/>
      <c r="O45" s="1185"/>
      <c r="P45" s="1185"/>
      <c r="Q45" s="1185"/>
      <c r="R45" s="1185"/>
      <c r="S45" s="1185"/>
      <c r="T45" s="1185"/>
      <c r="U45" s="1185"/>
      <c r="V45" s="1185"/>
      <c r="W45" s="1185"/>
      <c r="X45" s="1185"/>
      <c r="Y45" s="1185"/>
      <c r="Z45" s="1185"/>
      <c r="AA45" s="1185"/>
      <c r="AB45" s="1185"/>
    </row>
    <row r="46" spans="1:28" ht="22.5" customHeight="1" x14ac:dyDescent="0.25">
      <c r="A46" s="1101" t="s">
        <v>5</v>
      </c>
      <c r="B46" s="1101"/>
      <c r="C46" s="1101"/>
      <c r="D46" s="1101"/>
      <c r="E46" s="1101"/>
      <c r="F46" s="1101"/>
      <c r="G46" s="1101"/>
      <c r="H46" s="1101"/>
      <c r="I46" s="1101"/>
      <c r="J46" s="1101"/>
      <c r="K46" s="1101"/>
      <c r="L46" s="1101"/>
      <c r="M46" s="1101"/>
      <c r="N46" s="1101"/>
      <c r="O46" s="1101"/>
      <c r="P46" s="1101"/>
      <c r="Q46" s="1101"/>
      <c r="R46" s="1101"/>
      <c r="S46" s="1101"/>
      <c r="T46" s="1101"/>
      <c r="U46" s="1101"/>
      <c r="V46" s="1101"/>
      <c r="W46" s="1101"/>
      <c r="X46" s="1101"/>
      <c r="Y46" s="1101"/>
      <c r="Z46" s="1101"/>
      <c r="AA46" s="1101"/>
      <c r="AB46" s="1101"/>
    </row>
    <row r="47" spans="1:28" ht="60" customHeight="1" x14ac:dyDescent="0.25">
      <c r="A47" s="735" t="s">
        <v>6</v>
      </c>
      <c r="B47" s="1276" t="s">
        <v>7</v>
      </c>
      <c r="C47" s="1282"/>
      <c r="D47" s="1282"/>
      <c r="E47" s="1282"/>
      <c r="F47" s="1282"/>
      <c r="G47" s="1282"/>
      <c r="H47" s="1282"/>
      <c r="I47" s="1282"/>
      <c r="J47" s="1277"/>
      <c r="K47" s="1279" t="s">
        <v>8</v>
      </c>
      <c r="L47" s="1280"/>
      <c r="M47" s="1279" t="s">
        <v>9</v>
      </c>
      <c r="N47" s="1281"/>
      <c r="O47" s="736" t="s">
        <v>10</v>
      </c>
      <c r="P47" s="736" t="s">
        <v>11</v>
      </c>
      <c r="R47" s="738" t="s">
        <v>218</v>
      </c>
      <c r="S47" s="1271" t="s">
        <v>12</v>
      </c>
      <c r="T47" s="1272"/>
      <c r="U47" s="1272"/>
      <c r="V47" s="1272"/>
      <c r="W47" s="1272"/>
      <c r="X47" s="1272"/>
      <c r="Y47" s="1272"/>
      <c r="Z47" s="1272"/>
      <c r="AA47" s="1272"/>
      <c r="AB47" s="1273"/>
    </row>
    <row r="48" spans="1:28" ht="30" customHeight="1" x14ac:dyDescent="0.25">
      <c r="A48" s="1274" t="s">
        <v>1158</v>
      </c>
      <c r="B48" s="1275"/>
      <c r="C48" s="1275"/>
      <c r="D48" s="1275"/>
      <c r="E48" s="1275"/>
      <c r="F48" s="1275"/>
      <c r="G48" s="1275"/>
      <c r="H48" s="1275"/>
      <c r="I48" s="1275"/>
      <c r="J48" s="1275"/>
      <c r="K48" s="1276"/>
      <c r="L48" s="1277"/>
      <c r="M48" s="1276"/>
      <c r="N48" s="1277"/>
      <c r="O48" s="739"/>
      <c r="P48" s="739"/>
      <c r="Q48" s="739"/>
      <c r="R48" s="739"/>
      <c r="S48" s="739"/>
      <c r="T48" s="739"/>
      <c r="U48" s="739"/>
      <c r="V48" s="739"/>
      <c r="W48" s="739"/>
      <c r="X48" s="739"/>
      <c r="Y48" s="739"/>
      <c r="Z48" s="739"/>
      <c r="AA48" s="739"/>
      <c r="AB48" s="739"/>
    </row>
    <row r="49" spans="1:28" ht="30" hidden="1" customHeight="1" x14ac:dyDescent="0.25">
      <c r="A49" s="740">
        <v>1</v>
      </c>
      <c r="B49" s="1262" t="s">
        <v>1159</v>
      </c>
      <c r="C49" s="1263"/>
      <c r="D49" s="1263"/>
      <c r="E49" s="1263"/>
      <c r="F49" s="1263"/>
      <c r="G49" s="1263"/>
      <c r="H49" s="1263"/>
      <c r="I49" s="1263"/>
      <c r="J49" s="1264"/>
      <c r="K49" s="1268"/>
      <c r="L49" s="1269"/>
      <c r="M49" s="1256"/>
      <c r="N49" s="1257"/>
      <c r="O49" s="741"/>
      <c r="P49" s="736"/>
      <c r="Q49" s="736"/>
      <c r="R49" s="742"/>
      <c r="S49" s="736"/>
      <c r="T49" s="736"/>
      <c r="U49" s="736"/>
      <c r="V49" s="736"/>
      <c r="W49" s="736"/>
      <c r="X49" s="736"/>
      <c r="Y49" s="736"/>
      <c r="Z49" s="736"/>
      <c r="AA49" s="736"/>
      <c r="AB49" s="736"/>
    </row>
    <row r="50" spans="1:28" ht="30" hidden="1" customHeight="1" x14ac:dyDescent="0.25">
      <c r="A50" s="740"/>
      <c r="B50" s="1268" t="s">
        <v>1160</v>
      </c>
      <c r="C50" s="1270"/>
      <c r="D50" s="1270"/>
      <c r="E50" s="1270"/>
      <c r="F50" s="1270"/>
      <c r="G50" s="1270"/>
      <c r="H50" s="1270"/>
      <c r="I50" s="1270"/>
      <c r="J50" s="1269"/>
      <c r="K50" s="1268"/>
      <c r="L50" s="1269"/>
      <c r="M50" s="1256"/>
      <c r="N50" s="1257"/>
      <c r="O50" s="741"/>
      <c r="P50" s="736"/>
      <c r="Q50" s="736"/>
      <c r="R50" s="742">
        <v>0.05</v>
      </c>
      <c r="S50" s="736"/>
      <c r="T50" s="736"/>
      <c r="U50" s="736"/>
      <c r="V50" s="736"/>
      <c r="W50" s="736"/>
      <c r="X50" s="736"/>
      <c r="Y50" s="736"/>
      <c r="Z50" s="736"/>
      <c r="AA50" s="736"/>
      <c r="AB50" s="736"/>
    </row>
    <row r="51" spans="1:28" ht="30" hidden="1" customHeight="1" x14ac:dyDescent="0.25">
      <c r="A51" s="740"/>
      <c r="B51" s="1268" t="s">
        <v>1161</v>
      </c>
      <c r="C51" s="1270"/>
      <c r="D51" s="1270"/>
      <c r="E51" s="1270"/>
      <c r="F51" s="1270"/>
      <c r="G51" s="1270"/>
      <c r="H51" s="1270"/>
      <c r="I51" s="1270"/>
      <c r="J51" s="1269"/>
      <c r="K51" s="1268"/>
      <c r="L51" s="1269"/>
      <c r="M51" s="1256"/>
      <c r="N51" s="1257"/>
      <c r="O51" s="741"/>
      <c r="P51" s="736"/>
      <c r="Q51" s="736"/>
      <c r="R51" s="743">
        <v>0.04</v>
      </c>
      <c r="S51" s="736"/>
      <c r="T51" s="736"/>
      <c r="U51" s="736"/>
      <c r="V51" s="736"/>
      <c r="W51" s="736"/>
      <c r="X51" s="736"/>
      <c r="Y51" s="736"/>
      <c r="Z51" s="736"/>
      <c r="AA51" s="736"/>
      <c r="AB51" s="736"/>
    </row>
    <row r="52" spans="1:28" ht="30" hidden="1" customHeight="1" x14ac:dyDescent="0.25">
      <c r="A52" s="740"/>
      <c r="B52" s="1268" t="s">
        <v>1162</v>
      </c>
      <c r="C52" s="1270"/>
      <c r="D52" s="1270"/>
      <c r="E52" s="1270"/>
      <c r="F52" s="1270"/>
      <c r="G52" s="1270"/>
      <c r="H52" s="1270"/>
      <c r="I52" s="1270"/>
      <c r="J52" s="1269"/>
      <c r="K52" s="1268"/>
      <c r="L52" s="1269"/>
      <c r="M52" s="1256"/>
      <c r="N52" s="1257"/>
      <c r="O52" s="741"/>
      <c r="P52" s="736"/>
      <c r="Q52" s="736"/>
      <c r="R52" s="742">
        <v>0.03</v>
      </c>
      <c r="S52" s="736"/>
      <c r="T52" s="736"/>
      <c r="U52" s="736"/>
      <c r="V52" s="736"/>
      <c r="W52" s="736"/>
      <c r="X52" s="736"/>
      <c r="Y52" s="736"/>
      <c r="Z52" s="736"/>
      <c r="AA52" s="736"/>
      <c r="AB52" s="736"/>
    </row>
    <row r="53" spans="1:28" ht="30" hidden="1" customHeight="1" x14ac:dyDescent="0.25">
      <c r="A53" s="740"/>
      <c r="B53" s="1268" t="s">
        <v>1163</v>
      </c>
      <c r="C53" s="1270"/>
      <c r="D53" s="1270"/>
      <c r="E53" s="1270"/>
      <c r="F53" s="1270"/>
      <c r="G53" s="1270"/>
      <c r="H53" s="1270"/>
      <c r="I53" s="1270"/>
      <c r="J53" s="1269"/>
      <c r="K53" s="1268"/>
      <c r="L53" s="1269"/>
      <c r="M53" s="1256"/>
      <c r="N53" s="1257"/>
      <c r="O53" s="744"/>
      <c r="P53" s="736"/>
      <c r="Q53" s="736"/>
      <c r="R53" s="743">
        <v>0.02</v>
      </c>
      <c r="S53" s="736"/>
      <c r="T53" s="736"/>
      <c r="U53" s="736"/>
      <c r="V53" s="736"/>
      <c r="W53" s="736"/>
      <c r="X53" s="736"/>
      <c r="Y53" s="736"/>
      <c r="Z53" s="736"/>
      <c r="AA53" s="736"/>
      <c r="AB53" s="736"/>
    </row>
    <row r="54" spans="1:28" ht="30" hidden="1" customHeight="1" x14ac:dyDescent="0.25">
      <c r="A54" s="740">
        <v>2</v>
      </c>
      <c r="B54" s="1265" t="s">
        <v>1164</v>
      </c>
      <c r="C54" s="1263"/>
      <c r="D54" s="1263"/>
      <c r="E54" s="1263"/>
      <c r="F54" s="1263"/>
      <c r="G54" s="1263"/>
      <c r="H54" s="1263"/>
      <c r="I54" s="1263"/>
      <c r="J54" s="1264"/>
      <c r="K54" s="1268"/>
      <c r="L54" s="1269"/>
      <c r="M54" s="1256"/>
      <c r="N54" s="1257"/>
      <c r="O54" s="744"/>
      <c r="P54" s="736"/>
      <c r="Q54" s="736"/>
      <c r="R54" s="742">
        <v>0.05</v>
      </c>
      <c r="S54" s="736"/>
      <c r="T54" s="736"/>
      <c r="U54" s="736"/>
      <c r="V54" s="736"/>
      <c r="W54" s="736"/>
      <c r="X54" s="736"/>
      <c r="Y54" s="736"/>
      <c r="Z54" s="736"/>
      <c r="AA54" s="736"/>
      <c r="AB54" s="736"/>
    </row>
    <row r="55" spans="1:28" ht="30" hidden="1" customHeight="1" x14ac:dyDescent="0.25">
      <c r="A55" s="740">
        <v>3</v>
      </c>
      <c r="B55" s="1265" t="s">
        <v>1165</v>
      </c>
      <c r="C55" s="1263"/>
      <c r="D55" s="1263"/>
      <c r="E55" s="1263"/>
      <c r="F55" s="1263"/>
      <c r="G55" s="1263"/>
      <c r="H55" s="1263"/>
      <c r="I55" s="1263"/>
      <c r="J55" s="1264"/>
      <c r="K55" s="1268"/>
      <c r="L55" s="1269"/>
      <c r="M55" s="1256"/>
      <c r="N55" s="1257"/>
      <c r="O55" s="744"/>
      <c r="P55" s="736"/>
      <c r="Q55" s="736"/>
      <c r="R55" s="745">
        <v>0.03</v>
      </c>
      <c r="S55" s="736"/>
      <c r="T55" s="736"/>
      <c r="U55" s="736"/>
      <c r="V55" s="736"/>
      <c r="W55" s="736"/>
      <c r="X55" s="736"/>
      <c r="Y55" s="736"/>
      <c r="Z55" s="736"/>
      <c r="AA55" s="736"/>
      <c r="AB55" s="736"/>
    </row>
    <row r="56" spans="1:28" ht="30" customHeight="1" x14ac:dyDescent="0.25">
      <c r="A56" s="740">
        <v>4</v>
      </c>
      <c r="B56" s="1265" t="s">
        <v>1166</v>
      </c>
      <c r="C56" s="1266"/>
      <c r="D56" s="1266"/>
      <c r="E56" s="1266"/>
      <c r="F56" s="1266"/>
      <c r="G56" s="1266"/>
      <c r="H56" s="1266"/>
      <c r="I56" s="1266"/>
      <c r="J56" s="1267"/>
      <c r="K56" s="1268"/>
      <c r="L56" s="1269"/>
      <c r="M56" s="1256"/>
      <c r="N56" s="1257"/>
      <c r="O56" s="744"/>
      <c r="P56" s="736"/>
      <c r="Q56" s="736"/>
      <c r="R56" s="745"/>
      <c r="S56" s="736"/>
      <c r="T56" s="736"/>
      <c r="U56" s="736"/>
      <c r="V56" s="736"/>
      <c r="W56" s="736"/>
      <c r="X56" s="736"/>
      <c r="Y56" s="736"/>
      <c r="Z56" s="736"/>
      <c r="AA56" s="736"/>
      <c r="AB56" s="736"/>
    </row>
    <row r="57" spans="1:28" ht="30" customHeight="1" x14ac:dyDescent="0.25">
      <c r="A57" s="740"/>
      <c r="B57" s="755" t="s">
        <v>1076</v>
      </c>
      <c r="C57" s="753"/>
      <c r="D57" s="753"/>
      <c r="E57" s="753"/>
      <c r="F57" s="753"/>
      <c r="G57" s="753"/>
      <c r="H57" s="753"/>
      <c r="I57" s="753"/>
      <c r="J57" s="754"/>
      <c r="K57" s="746"/>
      <c r="L57" s="747"/>
      <c r="M57" s="1256"/>
      <c r="N57" s="1257"/>
      <c r="O57" s="744"/>
      <c r="P57" s="736"/>
      <c r="Q57" s="736">
        <v>2</v>
      </c>
      <c r="R57" s="748">
        <v>0.01</v>
      </c>
      <c r="S57" s="1271" t="s">
        <v>1192</v>
      </c>
      <c r="T57" s="1272"/>
      <c r="U57" s="1272"/>
      <c r="V57" s="1272"/>
      <c r="W57" s="1272"/>
      <c r="X57" s="1272"/>
      <c r="Y57" s="1272"/>
      <c r="Z57" s="1272"/>
      <c r="AA57" s="1272"/>
      <c r="AB57" s="1273"/>
    </row>
    <row r="58" spans="1:28" ht="30" customHeight="1" x14ac:dyDescent="0.25">
      <c r="A58" s="740"/>
      <c r="B58" s="755" t="s">
        <v>1077</v>
      </c>
      <c r="C58" s="753"/>
      <c r="D58" s="753"/>
      <c r="E58" s="753"/>
      <c r="F58" s="753"/>
      <c r="G58" s="753"/>
      <c r="H58" s="753"/>
      <c r="I58" s="753"/>
      <c r="J58" s="754"/>
      <c r="K58" s="746"/>
      <c r="L58" s="747"/>
      <c r="M58" s="1256"/>
      <c r="N58" s="1257"/>
      <c r="O58" s="744"/>
      <c r="P58" s="736"/>
      <c r="Q58" s="736">
        <v>1</v>
      </c>
      <c r="R58" s="748">
        <v>0.02</v>
      </c>
      <c r="S58" s="1271" t="s">
        <v>1191</v>
      </c>
      <c r="T58" s="1272"/>
      <c r="U58" s="1272"/>
      <c r="V58" s="1272"/>
      <c r="W58" s="1272"/>
      <c r="X58" s="1272"/>
      <c r="Y58" s="1272"/>
      <c r="Z58" s="1272"/>
      <c r="AA58" s="1272"/>
      <c r="AB58" s="1273"/>
    </row>
    <row r="59" spans="1:28" ht="30" customHeight="1" x14ac:dyDescent="0.25">
      <c r="A59" s="740">
        <v>5</v>
      </c>
      <c r="B59" s="1265" t="s">
        <v>1167</v>
      </c>
      <c r="C59" s="1266"/>
      <c r="D59" s="1266"/>
      <c r="E59" s="1266"/>
      <c r="F59" s="1266"/>
      <c r="G59" s="1266"/>
      <c r="H59" s="1266"/>
      <c r="I59" s="1266"/>
      <c r="J59" s="1267"/>
      <c r="K59" s="746"/>
      <c r="L59" s="747"/>
      <c r="M59" s="1256"/>
      <c r="N59" s="1257"/>
      <c r="O59" s="744"/>
      <c r="P59" s="736"/>
      <c r="Q59" s="736">
        <v>7</v>
      </c>
      <c r="R59" s="748">
        <v>0.02</v>
      </c>
      <c r="S59" s="1271" t="s">
        <v>1193</v>
      </c>
      <c r="T59" s="1272"/>
      <c r="U59" s="1272"/>
      <c r="V59" s="1272"/>
      <c r="W59" s="1272"/>
      <c r="X59" s="1272"/>
      <c r="Y59" s="1272"/>
      <c r="Z59" s="1272"/>
      <c r="AA59" s="1272"/>
      <c r="AB59" s="1273"/>
    </row>
    <row r="60" spans="1:28" ht="30" hidden="1" customHeight="1" x14ac:dyDescent="0.25">
      <c r="A60" s="740">
        <v>6</v>
      </c>
      <c r="B60" s="1265" t="s">
        <v>1168</v>
      </c>
      <c r="C60" s="1263"/>
      <c r="D60" s="1263"/>
      <c r="E60" s="1263"/>
      <c r="F60" s="1263"/>
      <c r="G60" s="1263"/>
      <c r="H60" s="1263"/>
      <c r="I60" s="1263"/>
      <c r="J60" s="1264"/>
      <c r="K60" s="1268"/>
      <c r="L60" s="1269"/>
      <c r="M60" s="1256"/>
      <c r="N60" s="1257"/>
      <c r="O60" s="744"/>
      <c r="P60" s="736"/>
      <c r="Q60" s="736"/>
      <c r="R60" s="742"/>
      <c r="S60" s="736"/>
      <c r="T60" s="736"/>
      <c r="U60" s="736"/>
      <c r="V60" s="736"/>
      <c r="W60" s="736"/>
      <c r="X60" s="736"/>
      <c r="Y60" s="736"/>
      <c r="Z60" s="736"/>
      <c r="AA60" s="736"/>
      <c r="AB60" s="736"/>
    </row>
    <row r="61" spans="1:28" ht="30" hidden="1" customHeight="1" x14ac:dyDescent="0.25">
      <c r="A61" s="740"/>
      <c r="B61" s="1268" t="s">
        <v>1079</v>
      </c>
      <c r="C61" s="1270"/>
      <c r="D61" s="1270"/>
      <c r="E61" s="1270"/>
      <c r="F61" s="1270"/>
      <c r="G61" s="1270"/>
      <c r="H61" s="1270"/>
      <c r="I61" s="1270"/>
      <c r="J61" s="1269"/>
      <c r="K61" s="746"/>
      <c r="L61" s="747"/>
      <c r="M61" s="1256"/>
      <c r="N61" s="1257"/>
      <c r="O61" s="744"/>
      <c r="P61" s="736"/>
      <c r="Q61" s="736"/>
      <c r="R61" s="748">
        <v>0.02</v>
      </c>
      <c r="S61" s="736"/>
      <c r="T61" s="736"/>
      <c r="U61" s="736"/>
      <c r="V61" s="736"/>
      <c r="W61" s="736"/>
      <c r="X61" s="736"/>
      <c r="Y61" s="736"/>
      <c r="Z61" s="736"/>
      <c r="AA61" s="736"/>
      <c r="AB61" s="736"/>
    </row>
    <row r="62" spans="1:28" ht="30" hidden="1" customHeight="1" x14ac:dyDescent="0.25">
      <c r="A62" s="740"/>
      <c r="B62" s="1268" t="s">
        <v>1169</v>
      </c>
      <c r="C62" s="1270"/>
      <c r="D62" s="1270"/>
      <c r="E62" s="1270"/>
      <c r="F62" s="1270"/>
      <c r="G62" s="1270"/>
      <c r="H62" s="1270"/>
      <c r="I62" s="1270"/>
      <c r="J62" s="1269"/>
      <c r="K62" s="746"/>
      <c r="L62" s="747"/>
      <c r="M62" s="1256"/>
      <c r="N62" s="1257"/>
      <c r="O62" s="744"/>
      <c r="P62" s="736"/>
      <c r="Q62" s="736"/>
      <c r="R62" s="748">
        <v>0.01</v>
      </c>
      <c r="S62" s="736"/>
      <c r="T62" s="736"/>
      <c r="U62" s="736"/>
      <c r="V62" s="736"/>
      <c r="W62" s="736"/>
      <c r="X62" s="736"/>
      <c r="Y62" s="736"/>
      <c r="Z62" s="736"/>
      <c r="AA62" s="736"/>
      <c r="AB62" s="736"/>
    </row>
    <row r="63" spans="1:28" ht="30" customHeight="1" x14ac:dyDescent="0.25">
      <c r="A63" s="740">
        <v>7</v>
      </c>
      <c r="B63" s="1265" t="s">
        <v>1170</v>
      </c>
      <c r="C63" s="1266"/>
      <c r="D63" s="1266"/>
      <c r="E63" s="1266"/>
      <c r="F63" s="1266"/>
      <c r="G63" s="1266"/>
      <c r="H63" s="1266"/>
      <c r="I63" s="1266"/>
      <c r="J63" s="1267"/>
      <c r="K63" s="746"/>
      <c r="L63" s="747"/>
      <c r="M63" s="1256"/>
      <c r="N63" s="1257"/>
      <c r="O63" s="744"/>
      <c r="P63" s="736"/>
      <c r="Q63" s="736">
        <v>1</v>
      </c>
      <c r="R63" s="748">
        <v>0.02</v>
      </c>
      <c r="S63" s="1271" t="s">
        <v>1194</v>
      </c>
      <c r="T63" s="1272"/>
      <c r="U63" s="1272"/>
      <c r="V63" s="1272"/>
      <c r="W63" s="1272"/>
      <c r="X63" s="1272"/>
      <c r="Y63" s="1272"/>
      <c r="Z63" s="1272"/>
      <c r="AA63" s="1272"/>
      <c r="AB63" s="1273"/>
    </row>
    <row r="64" spans="1:28" ht="30" hidden="1" customHeight="1" x14ac:dyDescent="0.25">
      <c r="A64" s="740">
        <v>8</v>
      </c>
      <c r="B64" s="1265" t="s">
        <v>1171</v>
      </c>
      <c r="C64" s="1263"/>
      <c r="D64" s="1263"/>
      <c r="E64" s="1263"/>
      <c r="F64" s="1263"/>
      <c r="G64" s="1263"/>
      <c r="H64" s="1263"/>
      <c r="I64" s="1263"/>
      <c r="J64" s="1264"/>
      <c r="K64" s="746"/>
      <c r="L64" s="747"/>
      <c r="M64" s="1256"/>
      <c r="N64" s="1257"/>
      <c r="O64" s="744"/>
      <c r="P64" s="736"/>
      <c r="Q64" s="736"/>
      <c r="R64" s="748">
        <v>0.02</v>
      </c>
      <c r="S64" s="736"/>
      <c r="T64" s="736"/>
      <c r="U64" s="736"/>
      <c r="V64" s="736"/>
      <c r="W64" s="736"/>
      <c r="X64" s="736"/>
      <c r="Y64" s="736"/>
      <c r="Z64" s="736"/>
      <c r="AA64" s="736"/>
      <c r="AB64" s="736"/>
    </row>
    <row r="65" spans="1:28" ht="30" hidden="1" customHeight="1" x14ac:dyDescent="0.25">
      <c r="A65" s="740">
        <v>9</v>
      </c>
      <c r="B65" s="1265" t="s">
        <v>1172</v>
      </c>
      <c r="C65" s="1263"/>
      <c r="D65" s="1263"/>
      <c r="E65" s="1263"/>
      <c r="F65" s="1263"/>
      <c r="G65" s="1263"/>
      <c r="H65" s="1263"/>
      <c r="I65" s="1263"/>
      <c r="J65" s="1264"/>
      <c r="K65" s="746"/>
      <c r="L65" s="747"/>
      <c r="M65" s="1256"/>
      <c r="N65" s="1257"/>
      <c r="O65" s="744"/>
      <c r="P65" s="736"/>
      <c r="Q65" s="736"/>
      <c r="R65" s="748">
        <v>0.02</v>
      </c>
      <c r="S65" s="736"/>
      <c r="T65" s="736"/>
      <c r="U65" s="736"/>
      <c r="V65" s="736"/>
      <c r="W65" s="736"/>
      <c r="X65" s="736"/>
      <c r="Y65" s="736"/>
      <c r="Z65" s="736"/>
      <c r="AA65" s="736"/>
      <c r="AB65" s="736"/>
    </row>
    <row r="66" spans="1:28" ht="30" hidden="1" customHeight="1" x14ac:dyDescent="0.25">
      <c r="A66" s="740">
        <v>10</v>
      </c>
      <c r="B66" s="1265" t="s">
        <v>1173</v>
      </c>
      <c r="C66" s="1263"/>
      <c r="D66" s="1263"/>
      <c r="E66" s="1263"/>
      <c r="F66" s="1263"/>
      <c r="G66" s="1263"/>
      <c r="H66" s="1263"/>
      <c r="I66" s="1263"/>
      <c r="J66" s="1264"/>
      <c r="K66" s="746"/>
      <c r="L66" s="747"/>
      <c r="M66" s="1256"/>
      <c r="N66" s="1257"/>
      <c r="O66" s="744"/>
      <c r="P66" s="736"/>
      <c r="Q66" s="736"/>
      <c r="R66" s="742">
        <v>0.01</v>
      </c>
      <c r="S66" s="736"/>
      <c r="T66" s="736"/>
      <c r="U66" s="736"/>
      <c r="V66" s="736"/>
      <c r="W66" s="736"/>
      <c r="X66" s="736"/>
      <c r="Y66" s="736"/>
      <c r="Z66" s="736"/>
      <c r="AA66" s="736"/>
      <c r="AB66" s="736"/>
    </row>
    <row r="67" spans="1:28" ht="30" customHeight="1" x14ac:dyDescent="0.25">
      <c r="A67" s="1274" t="s">
        <v>1174</v>
      </c>
      <c r="B67" s="1275"/>
      <c r="C67" s="1275"/>
      <c r="D67" s="1275"/>
      <c r="E67" s="1275"/>
      <c r="F67" s="1275"/>
      <c r="G67" s="1275"/>
      <c r="H67" s="1275"/>
      <c r="I67" s="1275"/>
      <c r="J67" s="1275"/>
      <c r="K67" s="1276"/>
      <c r="L67" s="1277"/>
      <c r="M67" s="1276"/>
      <c r="N67" s="1277"/>
      <c r="O67" s="739"/>
      <c r="P67" s="739"/>
      <c r="Q67" s="739"/>
      <c r="R67" s="739"/>
      <c r="S67" s="739"/>
      <c r="T67" s="739"/>
      <c r="U67" s="739"/>
      <c r="V67" s="739"/>
      <c r="W67" s="739"/>
      <c r="X67" s="739"/>
      <c r="Y67" s="739"/>
      <c r="Z67" s="739"/>
      <c r="AA67" s="739"/>
      <c r="AB67" s="739"/>
    </row>
    <row r="68" spans="1:28" ht="56.25" customHeight="1" x14ac:dyDescent="0.25">
      <c r="A68" s="740">
        <v>11</v>
      </c>
      <c r="B68" s="1265" t="s">
        <v>1175</v>
      </c>
      <c r="C68" s="1266"/>
      <c r="D68" s="1266"/>
      <c r="E68" s="1266"/>
      <c r="F68" s="1266"/>
      <c r="G68" s="1266"/>
      <c r="H68" s="1266"/>
      <c r="I68" s="1266"/>
      <c r="J68" s="1267"/>
      <c r="K68" s="1268"/>
      <c r="L68" s="1269"/>
      <c r="M68" s="1256"/>
      <c r="N68" s="1257"/>
      <c r="O68" s="741"/>
      <c r="P68" s="736"/>
      <c r="Q68" s="736">
        <v>15</v>
      </c>
      <c r="R68" s="742">
        <v>0.02</v>
      </c>
      <c r="S68" s="1271" t="s">
        <v>1195</v>
      </c>
      <c r="T68" s="1272"/>
      <c r="U68" s="1272"/>
      <c r="V68" s="1272"/>
      <c r="W68" s="1272"/>
      <c r="X68" s="1272"/>
      <c r="Y68" s="1272"/>
      <c r="Z68" s="1272"/>
      <c r="AA68" s="1272"/>
      <c r="AB68" s="1273"/>
    </row>
    <row r="69" spans="1:28" ht="30" customHeight="1" x14ac:dyDescent="0.25">
      <c r="A69" s="740">
        <v>12</v>
      </c>
      <c r="B69" s="1262" t="s">
        <v>1176</v>
      </c>
      <c r="C69" s="1263"/>
      <c r="D69" s="1263"/>
      <c r="E69" s="1263"/>
      <c r="F69" s="1263"/>
      <c r="G69" s="1263"/>
      <c r="H69" s="1263"/>
      <c r="I69" s="1263"/>
      <c r="J69" s="1264"/>
      <c r="K69" s="1268"/>
      <c r="L69" s="1269"/>
      <c r="M69" s="1256"/>
      <c r="N69" s="1257"/>
      <c r="O69" s="741"/>
      <c r="P69" s="736"/>
      <c r="Q69" s="736">
        <v>2</v>
      </c>
      <c r="R69" s="742">
        <v>0.02</v>
      </c>
      <c r="S69" s="1271" t="s">
        <v>1196</v>
      </c>
      <c r="T69" s="1272"/>
      <c r="U69" s="1272"/>
      <c r="V69" s="1272"/>
      <c r="W69" s="1272"/>
      <c r="X69" s="1272"/>
      <c r="Y69" s="1272"/>
      <c r="Z69" s="1272"/>
      <c r="AA69" s="1272"/>
      <c r="AB69" s="1273"/>
    </row>
    <row r="70" spans="1:28" ht="30" customHeight="1" x14ac:dyDescent="0.25">
      <c r="A70" s="740">
        <v>13</v>
      </c>
      <c r="B70" s="1262" t="s">
        <v>1177</v>
      </c>
      <c r="C70" s="1263"/>
      <c r="D70" s="1263"/>
      <c r="E70" s="1263"/>
      <c r="F70" s="1263"/>
      <c r="G70" s="1263"/>
      <c r="H70" s="1263"/>
      <c r="I70" s="1263"/>
      <c r="J70" s="1264"/>
      <c r="K70" s="1268"/>
      <c r="L70" s="1269"/>
      <c r="M70" s="1256"/>
      <c r="N70" s="1257"/>
      <c r="O70" s="741"/>
      <c r="P70" s="736"/>
      <c r="Q70" s="736">
        <v>10</v>
      </c>
      <c r="R70" s="742">
        <v>0.02</v>
      </c>
      <c r="S70" s="1271" t="s">
        <v>1206</v>
      </c>
      <c r="T70" s="1272"/>
      <c r="U70" s="1272"/>
      <c r="V70" s="1272"/>
      <c r="W70" s="1272"/>
      <c r="X70" s="1272"/>
      <c r="Y70" s="1272"/>
      <c r="Z70" s="1272"/>
      <c r="AA70" s="1272"/>
      <c r="AB70" s="1273"/>
    </row>
    <row r="71" spans="1:28" ht="30" customHeight="1" x14ac:dyDescent="0.25">
      <c r="A71" s="740"/>
      <c r="B71" s="1262" t="s">
        <v>1178</v>
      </c>
      <c r="C71" s="1263"/>
      <c r="D71" s="1263"/>
      <c r="E71" s="1263"/>
      <c r="F71" s="1263"/>
      <c r="G71" s="1263"/>
      <c r="H71" s="1263"/>
      <c r="I71" s="1263"/>
      <c r="J71" s="1264"/>
      <c r="K71" s="746"/>
      <c r="L71" s="747"/>
      <c r="M71" s="1256"/>
      <c r="N71" s="1257"/>
      <c r="O71" s="741"/>
      <c r="P71" s="736"/>
      <c r="Q71" s="736">
        <v>1</v>
      </c>
      <c r="R71" s="742">
        <v>0.01</v>
      </c>
      <c r="S71" s="1271" t="s">
        <v>1204</v>
      </c>
      <c r="T71" s="1272"/>
      <c r="U71" s="1272"/>
      <c r="V71" s="1272"/>
      <c r="W71" s="1272"/>
      <c r="X71" s="1272"/>
      <c r="Y71" s="1272"/>
      <c r="Z71" s="1272"/>
      <c r="AA71" s="1272"/>
      <c r="AB71" s="1273"/>
    </row>
    <row r="72" spans="1:28" ht="30" customHeight="1" x14ac:dyDescent="0.25">
      <c r="A72" s="740"/>
      <c r="B72" s="1262" t="s">
        <v>1179</v>
      </c>
      <c r="C72" s="1263"/>
      <c r="D72" s="1263"/>
      <c r="E72" s="1263"/>
      <c r="F72" s="1263"/>
      <c r="G72" s="1263"/>
      <c r="H72" s="1263"/>
      <c r="I72" s="1263"/>
      <c r="J72" s="1264"/>
      <c r="K72" s="746"/>
      <c r="L72" s="747"/>
      <c r="M72" s="1256"/>
      <c r="N72" s="1257"/>
      <c r="O72" s="741"/>
      <c r="P72" s="736"/>
      <c r="Q72" s="736">
        <v>1</v>
      </c>
      <c r="R72" s="742">
        <v>0.02</v>
      </c>
      <c r="S72" s="1271" t="s">
        <v>1194</v>
      </c>
      <c r="T72" s="1272"/>
      <c r="U72" s="1272"/>
      <c r="V72" s="1272"/>
      <c r="W72" s="1272"/>
      <c r="X72" s="1272"/>
      <c r="Y72" s="1272"/>
      <c r="Z72" s="1272"/>
      <c r="AA72" s="1272"/>
      <c r="AB72" s="1273"/>
    </row>
    <row r="73" spans="1:28" ht="30" customHeight="1" x14ac:dyDescent="0.25">
      <c r="A73" s="740"/>
      <c r="B73" s="755" t="s">
        <v>1180</v>
      </c>
      <c r="C73" s="753"/>
      <c r="D73" s="753"/>
      <c r="E73" s="753"/>
      <c r="F73" s="753"/>
      <c r="G73" s="753"/>
      <c r="H73" s="753"/>
      <c r="I73" s="753"/>
      <c r="J73" s="754"/>
      <c r="K73" s="746"/>
      <c r="L73" s="747"/>
      <c r="M73" s="1256"/>
      <c r="N73" s="1257"/>
      <c r="O73" s="741"/>
      <c r="P73" s="736"/>
      <c r="Q73" s="736">
        <v>4</v>
      </c>
      <c r="R73" s="742">
        <v>0.01</v>
      </c>
      <c r="S73" s="1271" t="s">
        <v>1205</v>
      </c>
      <c r="T73" s="1272"/>
      <c r="U73" s="1272"/>
      <c r="V73" s="1272"/>
      <c r="W73" s="1272"/>
      <c r="X73" s="1272"/>
      <c r="Y73" s="1272"/>
      <c r="Z73" s="1272"/>
      <c r="AA73" s="1272"/>
      <c r="AB73" s="1273"/>
    </row>
    <row r="74" spans="1:28" ht="30" customHeight="1" x14ac:dyDescent="0.25">
      <c r="A74" s="740">
        <v>14</v>
      </c>
      <c r="B74" s="1262" t="s">
        <v>1181</v>
      </c>
      <c r="C74" s="1263"/>
      <c r="D74" s="1263"/>
      <c r="E74" s="1263"/>
      <c r="F74" s="1263"/>
      <c r="G74" s="1263"/>
      <c r="H74" s="1263"/>
      <c r="I74" s="1263"/>
      <c r="J74" s="1264"/>
      <c r="K74" s="1268"/>
      <c r="L74" s="1269"/>
      <c r="M74" s="1256"/>
      <c r="N74" s="1257"/>
      <c r="O74" s="741"/>
      <c r="P74" s="736"/>
      <c r="Q74" s="736">
        <v>4</v>
      </c>
      <c r="R74" s="742">
        <v>0.02</v>
      </c>
      <c r="S74" s="1271" t="s">
        <v>1197</v>
      </c>
      <c r="T74" s="1272"/>
      <c r="U74" s="1272"/>
      <c r="V74" s="1272"/>
      <c r="W74" s="1272"/>
      <c r="X74" s="1272"/>
      <c r="Y74" s="1272"/>
      <c r="Z74" s="1272"/>
      <c r="AA74" s="1272"/>
      <c r="AB74" s="1273"/>
    </row>
    <row r="75" spans="1:28" ht="30" customHeight="1" x14ac:dyDescent="0.25">
      <c r="A75" s="740">
        <v>15</v>
      </c>
      <c r="B75" s="1262" t="s">
        <v>1182</v>
      </c>
      <c r="C75" s="1263"/>
      <c r="D75" s="1263"/>
      <c r="E75" s="1263"/>
      <c r="F75" s="1263"/>
      <c r="G75" s="1263"/>
      <c r="H75" s="1263"/>
      <c r="I75" s="1263"/>
      <c r="J75" s="1264"/>
      <c r="K75" s="1268"/>
      <c r="L75" s="1269"/>
      <c r="M75" s="1256"/>
      <c r="N75" s="1257"/>
      <c r="O75" s="744"/>
      <c r="P75" s="736"/>
      <c r="Q75" s="736">
        <v>3</v>
      </c>
      <c r="R75" s="742">
        <v>0.02</v>
      </c>
      <c r="S75" s="1271" t="s">
        <v>1198</v>
      </c>
      <c r="T75" s="1272"/>
      <c r="U75" s="1272"/>
      <c r="V75" s="1272"/>
      <c r="W75" s="1272"/>
      <c r="X75" s="1272"/>
      <c r="Y75" s="1272"/>
      <c r="Z75" s="1272"/>
      <c r="AA75" s="1272"/>
      <c r="AB75" s="1273"/>
    </row>
    <row r="76" spans="1:28" ht="30" customHeight="1" x14ac:dyDescent="0.25">
      <c r="A76" s="740">
        <v>16</v>
      </c>
      <c r="B76" s="1265" t="s">
        <v>1183</v>
      </c>
      <c r="C76" s="1266"/>
      <c r="D76" s="1266"/>
      <c r="E76" s="1266"/>
      <c r="F76" s="1266"/>
      <c r="G76" s="1266"/>
      <c r="H76" s="1266"/>
      <c r="I76" s="1266"/>
      <c r="J76" s="1267"/>
      <c r="K76" s="1268"/>
      <c r="L76" s="1269"/>
      <c r="M76" s="1256"/>
      <c r="N76" s="1257"/>
      <c r="O76" s="744"/>
      <c r="P76" s="736"/>
      <c r="Q76" s="736">
        <v>1</v>
      </c>
      <c r="R76" s="742">
        <v>0.02</v>
      </c>
      <c r="S76" s="1271" t="s">
        <v>1199</v>
      </c>
      <c r="T76" s="1272"/>
      <c r="U76" s="1272"/>
      <c r="V76" s="1272"/>
      <c r="W76" s="1272"/>
      <c r="X76" s="1272"/>
      <c r="Y76" s="1272"/>
      <c r="Z76" s="1272"/>
      <c r="AA76" s="1272"/>
      <c r="AB76" s="1273"/>
    </row>
    <row r="77" spans="1:28" ht="30" customHeight="1" x14ac:dyDescent="0.25">
      <c r="A77" s="740">
        <v>17</v>
      </c>
      <c r="B77" s="1265" t="s">
        <v>1184</v>
      </c>
      <c r="C77" s="1266"/>
      <c r="D77" s="1266"/>
      <c r="E77" s="1266"/>
      <c r="F77" s="1266"/>
      <c r="G77" s="1266"/>
      <c r="H77" s="1266"/>
      <c r="I77" s="1266"/>
      <c r="J77" s="1267"/>
      <c r="K77" s="1268"/>
      <c r="L77" s="1269"/>
      <c r="M77" s="1256"/>
      <c r="N77" s="1257"/>
      <c r="O77" s="744"/>
      <c r="P77" s="736"/>
      <c r="Q77" s="736"/>
      <c r="R77" s="742"/>
      <c r="S77" s="757"/>
      <c r="T77" s="758"/>
      <c r="U77" s="758"/>
      <c r="V77" s="758"/>
      <c r="W77" s="758"/>
      <c r="X77" s="758"/>
      <c r="Y77" s="758"/>
      <c r="Z77" s="758"/>
      <c r="AA77" s="758"/>
      <c r="AB77" s="759"/>
    </row>
    <row r="78" spans="1:28" ht="30" customHeight="1" x14ac:dyDescent="0.25">
      <c r="A78" s="740"/>
      <c r="B78" s="1262" t="s">
        <v>1185</v>
      </c>
      <c r="C78" s="1263"/>
      <c r="D78" s="1263"/>
      <c r="E78" s="1263"/>
      <c r="F78" s="1263"/>
      <c r="G78" s="1263"/>
      <c r="H78" s="1263"/>
      <c r="I78" s="1263"/>
      <c r="J78" s="1264"/>
      <c r="K78" s="746"/>
      <c r="L78" s="747"/>
      <c r="M78" s="1256"/>
      <c r="N78" s="1257"/>
      <c r="O78" s="744"/>
      <c r="P78" s="736"/>
      <c r="Q78" s="736">
        <v>6</v>
      </c>
      <c r="R78" s="742">
        <v>0.01</v>
      </c>
      <c r="S78" s="1271" t="s">
        <v>1201</v>
      </c>
      <c r="T78" s="1272"/>
      <c r="U78" s="1272"/>
      <c r="V78" s="1272"/>
      <c r="W78" s="1272"/>
      <c r="X78" s="1272"/>
      <c r="Y78" s="1272"/>
      <c r="Z78" s="1272"/>
      <c r="AA78" s="1272"/>
      <c r="AB78" s="1273"/>
    </row>
    <row r="79" spans="1:28" ht="30" customHeight="1" x14ac:dyDescent="0.25">
      <c r="A79" s="740"/>
      <c r="B79" s="1262" t="s">
        <v>1186</v>
      </c>
      <c r="C79" s="1263"/>
      <c r="D79" s="1263"/>
      <c r="E79" s="1263"/>
      <c r="F79" s="1263"/>
      <c r="G79" s="1263"/>
      <c r="H79" s="1263"/>
      <c r="I79" s="1263"/>
      <c r="J79" s="1264"/>
      <c r="K79" s="746"/>
      <c r="L79" s="747"/>
      <c r="M79" s="1256"/>
      <c r="N79" s="1257"/>
      <c r="O79" s="744"/>
      <c r="P79" s="736"/>
      <c r="Q79" s="736">
        <v>2</v>
      </c>
      <c r="R79" s="742">
        <v>0.02</v>
      </c>
      <c r="S79" s="1271" t="s">
        <v>1200</v>
      </c>
      <c r="T79" s="1272"/>
      <c r="U79" s="1272"/>
      <c r="V79" s="1272"/>
      <c r="W79" s="1272"/>
      <c r="X79" s="1272"/>
      <c r="Y79" s="1272"/>
      <c r="Z79" s="1272"/>
      <c r="AA79" s="1272"/>
      <c r="AB79" s="1273"/>
    </row>
    <row r="80" spans="1:28" ht="30" customHeight="1" x14ac:dyDescent="0.25">
      <c r="A80" s="740">
        <v>18</v>
      </c>
      <c r="B80" s="1265" t="s">
        <v>1187</v>
      </c>
      <c r="C80" s="1266"/>
      <c r="D80" s="1266"/>
      <c r="E80" s="1266"/>
      <c r="F80" s="1266"/>
      <c r="G80" s="1266"/>
      <c r="H80" s="1266"/>
      <c r="I80" s="1266"/>
      <c r="J80" s="1267"/>
      <c r="K80" s="1268"/>
      <c r="L80" s="1269"/>
      <c r="M80" s="1256"/>
      <c r="N80" s="1257"/>
      <c r="O80" s="744"/>
      <c r="P80" s="736"/>
      <c r="Q80" s="736">
        <v>1</v>
      </c>
      <c r="R80" s="742">
        <v>0.02</v>
      </c>
      <c r="S80" s="1271" t="s">
        <v>1199</v>
      </c>
      <c r="T80" s="1272"/>
      <c r="U80" s="1272"/>
      <c r="V80" s="1272"/>
      <c r="W80" s="1272"/>
      <c r="X80" s="1272"/>
      <c r="Y80" s="1272"/>
      <c r="Z80" s="1272"/>
      <c r="AA80" s="1272"/>
      <c r="AB80" s="1273"/>
    </row>
    <row r="81" spans="1:28" ht="30" customHeight="1" x14ac:dyDescent="0.25">
      <c r="A81" s="740">
        <v>19</v>
      </c>
      <c r="B81" s="1262" t="s">
        <v>1188</v>
      </c>
      <c r="C81" s="1263"/>
      <c r="D81" s="1263"/>
      <c r="E81" s="1263"/>
      <c r="F81" s="1263"/>
      <c r="G81" s="1263"/>
      <c r="H81" s="1263"/>
      <c r="I81" s="1263"/>
      <c r="J81" s="1264"/>
      <c r="K81" s="746"/>
      <c r="L81" s="747"/>
      <c r="M81" s="1256"/>
      <c r="N81" s="1257"/>
      <c r="O81" s="744"/>
      <c r="P81" s="736"/>
      <c r="Q81" s="736">
        <v>3</v>
      </c>
      <c r="R81" s="742">
        <v>0.02</v>
      </c>
      <c r="S81" s="1271" t="s">
        <v>1203</v>
      </c>
      <c r="T81" s="1272"/>
      <c r="U81" s="1272"/>
      <c r="V81" s="1272"/>
      <c r="W81" s="1272"/>
      <c r="X81" s="1272"/>
      <c r="Y81" s="1272"/>
      <c r="Z81" s="1272"/>
      <c r="AA81" s="1272"/>
      <c r="AB81" s="1273"/>
    </row>
    <row r="82" spans="1:28" ht="32.25" customHeight="1" x14ac:dyDescent="0.25">
      <c r="A82" s="749">
        <v>20</v>
      </c>
      <c r="B82" s="1245" t="s">
        <v>1189</v>
      </c>
      <c r="C82" s="1246"/>
      <c r="D82" s="1246"/>
      <c r="E82" s="1246"/>
      <c r="F82" s="1246"/>
      <c r="G82" s="1246"/>
      <c r="H82" s="1246"/>
      <c r="I82" s="1246"/>
      <c r="J82" s="1247"/>
      <c r="K82" s="1258"/>
      <c r="L82" s="1259"/>
      <c r="M82" s="1260"/>
      <c r="N82" s="1261"/>
      <c r="O82" s="470"/>
      <c r="P82" s="470"/>
      <c r="Q82" s="470">
        <v>2</v>
      </c>
      <c r="R82" s="750">
        <v>0.02</v>
      </c>
      <c r="S82" s="1292" t="s">
        <v>1202</v>
      </c>
      <c r="T82" s="1293"/>
      <c r="U82" s="1293"/>
      <c r="V82" s="1293"/>
      <c r="W82" s="1293"/>
      <c r="X82" s="1293"/>
      <c r="Y82" s="1293"/>
      <c r="Z82" s="1293"/>
      <c r="AA82" s="1293"/>
      <c r="AB82" s="1294"/>
    </row>
    <row r="83" spans="1:28" x14ac:dyDescent="0.25">
      <c r="Q83" s="1151" t="s">
        <v>1190</v>
      </c>
      <c r="R83" s="1151"/>
      <c r="S83" s="1151"/>
      <c r="T83" s="1151"/>
      <c r="U83" s="1151"/>
      <c r="V83" s="1151"/>
      <c r="W83" s="1151"/>
      <c r="X83" s="1151"/>
      <c r="Y83" s="1151"/>
    </row>
    <row r="86" spans="1:28" x14ac:dyDescent="0.25">
      <c r="Q86" s="1151" t="s">
        <v>823</v>
      </c>
      <c r="R86" s="1151"/>
      <c r="S86" s="1151"/>
      <c r="T86" s="1151"/>
      <c r="U86" s="1151"/>
      <c r="V86" s="1151"/>
      <c r="W86" s="1151"/>
      <c r="X86" s="1151"/>
      <c r="Y86" s="1151"/>
    </row>
    <row r="87" spans="1:28" x14ac:dyDescent="0.25">
      <c r="Q87" s="1151"/>
      <c r="R87" s="1151"/>
      <c r="S87" s="1151"/>
      <c r="T87" s="1151"/>
      <c r="U87" s="1151"/>
      <c r="V87" s="1151"/>
      <c r="W87" s="1151"/>
      <c r="X87" s="1151"/>
      <c r="Y87" s="1151"/>
    </row>
  </sheetData>
  <mergeCells count="126">
    <mergeCell ref="B56:J56"/>
    <mergeCell ref="K54:L54"/>
    <mergeCell ref="M54:N54"/>
    <mergeCell ref="S82:AB82"/>
    <mergeCell ref="S81:AB81"/>
    <mergeCell ref="S80:AB80"/>
    <mergeCell ref="S79:AB79"/>
    <mergeCell ref="S78:AB78"/>
    <mergeCell ref="S76:AB76"/>
    <mergeCell ref="S75:AB75"/>
    <mergeCell ref="S74:AB74"/>
    <mergeCell ref="S73:AB73"/>
    <mergeCell ref="S72:AB72"/>
    <mergeCell ref="S71:AB71"/>
    <mergeCell ref="S70:AB70"/>
    <mergeCell ref="S69:AB69"/>
    <mergeCell ref="S68:AB68"/>
    <mergeCell ref="S57:AB57"/>
    <mergeCell ref="S58:AB58"/>
    <mergeCell ref="S59:AB59"/>
    <mergeCell ref="S63:AB63"/>
    <mergeCell ref="A1:F1"/>
    <mergeCell ref="A2:AB2"/>
    <mergeCell ref="A3:AB3"/>
    <mergeCell ref="K48:L48"/>
    <mergeCell ref="M48:N48"/>
    <mergeCell ref="K47:L47"/>
    <mergeCell ref="M47:N47"/>
    <mergeCell ref="B47:J47"/>
    <mergeCell ref="A45:AB45"/>
    <mergeCell ref="A46:AB46"/>
    <mergeCell ref="AA4:AA6"/>
    <mergeCell ref="AB4:AB6"/>
    <mergeCell ref="F5:O5"/>
    <mergeCell ref="P5:Y5"/>
    <mergeCell ref="Z5:Z6"/>
    <mergeCell ref="A4:A6"/>
    <mergeCell ref="B4:C6"/>
    <mergeCell ref="D4:D6"/>
    <mergeCell ref="E4:E6"/>
    <mergeCell ref="F4:Z4"/>
    <mergeCell ref="K51:L51"/>
    <mergeCell ref="M51:N51"/>
    <mergeCell ref="S47:AB47"/>
    <mergeCell ref="A48:J48"/>
    <mergeCell ref="B49:J49"/>
    <mergeCell ref="K49:L49"/>
    <mergeCell ref="M49:N49"/>
    <mergeCell ref="B50:J50"/>
    <mergeCell ref="A67:J67"/>
    <mergeCell ref="K67:L67"/>
    <mergeCell ref="M67:N67"/>
    <mergeCell ref="M60:N60"/>
    <mergeCell ref="B60:J60"/>
    <mergeCell ref="M57:N57"/>
    <mergeCell ref="M58:N58"/>
    <mergeCell ref="K56:L56"/>
    <mergeCell ref="M56:N56"/>
    <mergeCell ref="K55:L55"/>
    <mergeCell ref="M55:N55"/>
    <mergeCell ref="B55:J55"/>
    <mergeCell ref="B59:J59"/>
    <mergeCell ref="K50:L50"/>
    <mergeCell ref="M50:N50"/>
    <mergeCell ref="B51:J51"/>
    <mergeCell ref="B68:J68"/>
    <mergeCell ref="K68:L68"/>
    <mergeCell ref="M68:N68"/>
    <mergeCell ref="K52:L52"/>
    <mergeCell ref="M52:N52"/>
    <mergeCell ref="B53:J53"/>
    <mergeCell ref="K53:L53"/>
    <mergeCell ref="M53:N53"/>
    <mergeCell ref="M66:N66"/>
    <mergeCell ref="M63:N63"/>
    <mergeCell ref="M64:N64"/>
    <mergeCell ref="B64:J64"/>
    <mergeCell ref="B65:J65"/>
    <mergeCell ref="M65:N65"/>
    <mergeCell ref="B66:J66"/>
    <mergeCell ref="M61:N61"/>
    <mergeCell ref="M62:N62"/>
    <mergeCell ref="B61:J61"/>
    <mergeCell ref="B62:J62"/>
    <mergeCell ref="M59:N59"/>
    <mergeCell ref="K60:L60"/>
    <mergeCell ref="B63:J63"/>
    <mergeCell ref="B52:J52"/>
    <mergeCell ref="B54:J54"/>
    <mergeCell ref="B71:J71"/>
    <mergeCell ref="M71:N71"/>
    <mergeCell ref="B72:J72"/>
    <mergeCell ref="M72:N72"/>
    <mergeCell ref="M73:N73"/>
    <mergeCell ref="B69:J69"/>
    <mergeCell ref="K69:L69"/>
    <mergeCell ref="M69:N69"/>
    <mergeCell ref="B70:J70"/>
    <mergeCell ref="K70:L70"/>
    <mergeCell ref="M70:N70"/>
    <mergeCell ref="B76:J76"/>
    <mergeCell ref="K76:L76"/>
    <mergeCell ref="M76:N76"/>
    <mergeCell ref="B77:J77"/>
    <mergeCell ref="K77:L77"/>
    <mergeCell ref="M77:N77"/>
    <mergeCell ref="B74:J74"/>
    <mergeCell ref="K74:L74"/>
    <mergeCell ref="M74:N74"/>
    <mergeCell ref="B75:J75"/>
    <mergeCell ref="K75:L75"/>
    <mergeCell ref="M75:N75"/>
    <mergeCell ref="Q83:Y83"/>
    <mergeCell ref="Q86:Y87"/>
    <mergeCell ref="M81:N81"/>
    <mergeCell ref="B82:J82"/>
    <mergeCell ref="K82:L82"/>
    <mergeCell ref="M82:N82"/>
    <mergeCell ref="B81:J81"/>
    <mergeCell ref="B78:J78"/>
    <mergeCell ref="M78:N78"/>
    <mergeCell ref="B79:J79"/>
    <mergeCell ref="M79:N79"/>
    <mergeCell ref="B80:J80"/>
    <mergeCell ref="K80:L80"/>
    <mergeCell ref="M80:N80"/>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2"/>
  <sheetViews>
    <sheetView topLeftCell="A17" zoomScale="80" zoomScaleNormal="80" workbookViewId="0">
      <selection activeCell="B19" sqref="B19"/>
    </sheetView>
  </sheetViews>
  <sheetFormatPr defaultRowHeight="15" x14ac:dyDescent="0.25"/>
  <cols>
    <col min="1" max="1" width="5.28515625" style="96" customWidth="1"/>
    <col min="2" max="2" width="25.85546875" style="96" customWidth="1"/>
    <col min="3" max="3" width="19.140625" style="96" customWidth="1"/>
    <col min="4" max="4" width="13.28515625" style="97" customWidth="1"/>
    <col min="5" max="5" width="8.28515625" style="96" customWidth="1"/>
    <col min="6" max="10" width="7.42578125" style="96" customWidth="1"/>
    <col min="11" max="15" width="7.42578125" style="100" customWidth="1"/>
    <col min="16" max="16" width="7.7109375" style="100" customWidth="1"/>
    <col min="17" max="20" width="6.85546875" style="100" customWidth="1"/>
    <col min="21" max="21" width="7.85546875" style="100" customWidth="1"/>
    <col min="22" max="22" width="8.7109375" style="96" customWidth="1"/>
    <col min="23" max="23" width="7.5703125" style="96" customWidth="1"/>
    <col min="24" max="24" width="6.140625" style="96" customWidth="1"/>
    <col min="25" max="256" width="9.140625" style="96"/>
    <col min="257" max="257" width="5.28515625" style="96" customWidth="1"/>
    <col min="258" max="258" width="25.85546875" style="96" customWidth="1"/>
    <col min="259" max="259" width="19.140625" style="96" customWidth="1"/>
    <col min="260" max="260" width="13.28515625" style="96" customWidth="1"/>
    <col min="261" max="261" width="8.28515625" style="96" customWidth="1"/>
    <col min="262" max="271" width="7.42578125" style="96" customWidth="1"/>
    <col min="272" max="272" width="7.7109375" style="96" customWidth="1"/>
    <col min="273" max="276" width="6.85546875" style="96" customWidth="1"/>
    <col min="277" max="277" width="7.85546875" style="96" customWidth="1"/>
    <col min="278" max="278" width="8.7109375" style="96" customWidth="1"/>
    <col min="279" max="279" width="7.5703125" style="96" customWidth="1"/>
    <col min="280" max="280" width="6.140625" style="96" customWidth="1"/>
    <col min="281" max="512" width="9.140625" style="96"/>
    <col min="513" max="513" width="5.28515625" style="96" customWidth="1"/>
    <col min="514" max="514" width="25.85546875" style="96" customWidth="1"/>
    <col min="515" max="515" width="19.140625" style="96" customWidth="1"/>
    <col min="516" max="516" width="13.28515625" style="96" customWidth="1"/>
    <col min="517" max="517" width="8.28515625" style="96" customWidth="1"/>
    <col min="518" max="527" width="7.42578125" style="96" customWidth="1"/>
    <col min="528" max="528" width="7.7109375" style="96" customWidth="1"/>
    <col min="529" max="532" width="6.85546875" style="96" customWidth="1"/>
    <col min="533" max="533" width="7.85546875" style="96" customWidth="1"/>
    <col min="534" max="534" width="8.7109375" style="96" customWidth="1"/>
    <col min="535" max="535" width="7.5703125" style="96" customWidth="1"/>
    <col min="536" max="536" width="6.140625" style="96" customWidth="1"/>
    <col min="537" max="768" width="9.140625" style="96"/>
    <col min="769" max="769" width="5.28515625" style="96" customWidth="1"/>
    <col min="770" max="770" width="25.85546875" style="96" customWidth="1"/>
    <col min="771" max="771" width="19.140625" style="96" customWidth="1"/>
    <col min="772" max="772" width="13.28515625" style="96" customWidth="1"/>
    <col min="773" max="773" width="8.28515625" style="96" customWidth="1"/>
    <col min="774" max="783" width="7.42578125" style="96" customWidth="1"/>
    <col min="784" max="784" width="7.7109375" style="96" customWidth="1"/>
    <col min="785" max="788" width="6.85546875" style="96" customWidth="1"/>
    <col min="789" max="789" width="7.85546875" style="96" customWidth="1"/>
    <col min="790" max="790" width="8.7109375" style="96" customWidth="1"/>
    <col min="791" max="791" width="7.5703125" style="96" customWidth="1"/>
    <col min="792" max="792" width="6.140625" style="96" customWidth="1"/>
    <col min="793" max="1024" width="9.140625" style="96"/>
    <col min="1025" max="1025" width="5.28515625" style="96" customWidth="1"/>
    <col min="1026" max="1026" width="25.85546875" style="96" customWidth="1"/>
    <col min="1027" max="1027" width="19.140625" style="96" customWidth="1"/>
    <col min="1028" max="1028" width="13.28515625" style="96" customWidth="1"/>
    <col min="1029" max="1029" width="8.28515625" style="96" customWidth="1"/>
    <col min="1030" max="1039" width="7.42578125" style="96" customWidth="1"/>
    <col min="1040" max="1040" width="7.7109375" style="96" customWidth="1"/>
    <col min="1041" max="1044" width="6.85546875" style="96" customWidth="1"/>
    <col min="1045" max="1045" width="7.85546875" style="96" customWidth="1"/>
    <col min="1046" max="1046" width="8.7109375" style="96" customWidth="1"/>
    <col min="1047" max="1047" width="7.5703125" style="96" customWidth="1"/>
    <col min="1048" max="1048" width="6.140625" style="96" customWidth="1"/>
    <col min="1049" max="1280" width="9.140625" style="96"/>
    <col min="1281" max="1281" width="5.28515625" style="96" customWidth="1"/>
    <col min="1282" max="1282" width="25.85546875" style="96" customWidth="1"/>
    <col min="1283" max="1283" width="19.140625" style="96" customWidth="1"/>
    <col min="1284" max="1284" width="13.28515625" style="96" customWidth="1"/>
    <col min="1285" max="1285" width="8.28515625" style="96" customWidth="1"/>
    <col min="1286" max="1295" width="7.42578125" style="96" customWidth="1"/>
    <col min="1296" max="1296" width="7.7109375" style="96" customWidth="1"/>
    <col min="1297" max="1300" width="6.85546875" style="96" customWidth="1"/>
    <col min="1301" max="1301" width="7.85546875" style="96" customWidth="1"/>
    <col min="1302" max="1302" width="8.7109375" style="96" customWidth="1"/>
    <col min="1303" max="1303" width="7.5703125" style="96" customWidth="1"/>
    <col min="1304" max="1304" width="6.140625" style="96" customWidth="1"/>
    <col min="1305" max="1536" width="9.140625" style="96"/>
    <col min="1537" max="1537" width="5.28515625" style="96" customWidth="1"/>
    <col min="1538" max="1538" width="25.85546875" style="96" customWidth="1"/>
    <col min="1539" max="1539" width="19.140625" style="96" customWidth="1"/>
    <col min="1540" max="1540" width="13.28515625" style="96" customWidth="1"/>
    <col min="1541" max="1541" width="8.28515625" style="96" customWidth="1"/>
    <col min="1542" max="1551" width="7.42578125" style="96" customWidth="1"/>
    <col min="1552" max="1552" width="7.7109375" style="96" customWidth="1"/>
    <col min="1553" max="1556" width="6.85546875" style="96" customWidth="1"/>
    <col min="1557" max="1557" width="7.85546875" style="96" customWidth="1"/>
    <col min="1558" max="1558" width="8.7109375" style="96" customWidth="1"/>
    <col min="1559" max="1559" width="7.5703125" style="96" customWidth="1"/>
    <col min="1560" max="1560" width="6.140625" style="96" customWidth="1"/>
    <col min="1561" max="1792" width="9.140625" style="96"/>
    <col min="1793" max="1793" width="5.28515625" style="96" customWidth="1"/>
    <col min="1794" max="1794" width="25.85546875" style="96" customWidth="1"/>
    <col min="1795" max="1795" width="19.140625" style="96" customWidth="1"/>
    <col min="1796" max="1796" width="13.28515625" style="96" customWidth="1"/>
    <col min="1797" max="1797" width="8.28515625" style="96" customWidth="1"/>
    <col min="1798" max="1807" width="7.42578125" style="96" customWidth="1"/>
    <col min="1808" max="1808" width="7.7109375" style="96" customWidth="1"/>
    <col min="1809" max="1812" width="6.85546875" style="96" customWidth="1"/>
    <col min="1813" max="1813" width="7.85546875" style="96" customWidth="1"/>
    <col min="1814" max="1814" width="8.7109375" style="96" customWidth="1"/>
    <col min="1815" max="1815" width="7.5703125" style="96" customWidth="1"/>
    <col min="1816" max="1816" width="6.140625" style="96" customWidth="1"/>
    <col min="1817" max="2048" width="9.140625" style="96"/>
    <col min="2049" max="2049" width="5.28515625" style="96" customWidth="1"/>
    <col min="2050" max="2050" width="25.85546875" style="96" customWidth="1"/>
    <col min="2051" max="2051" width="19.140625" style="96" customWidth="1"/>
    <col min="2052" max="2052" width="13.28515625" style="96" customWidth="1"/>
    <col min="2053" max="2053" width="8.28515625" style="96" customWidth="1"/>
    <col min="2054" max="2063" width="7.42578125" style="96" customWidth="1"/>
    <col min="2064" max="2064" width="7.7109375" style="96" customWidth="1"/>
    <col min="2065" max="2068" width="6.85546875" style="96" customWidth="1"/>
    <col min="2069" max="2069" width="7.85546875" style="96" customWidth="1"/>
    <col min="2070" max="2070" width="8.7109375" style="96" customWidth="1"/>
    <col min="2071" max="2071" width="7.5703125" style="96" customWidth="1"/>
    <col min="2072" max="2072" width="6.140625" style="96" customWidth="1"/>
    <col min="2073" max="2304" width="9.140625" style="96"/>
    <col min="2305" max="2305" width="5.28515625" style="96" customWidth="1"/>
    <col min="2306" max="2306" width="25.85546875" style="96" customWidth="1"/>
    <col min="2307" max="2307" width="19.140625" style="96" customWidth="1"/>
    <col min="2308" max="2308" width="13.28515625" style="96" customWidth="1"/>
    <col min="2309" max="2309" width="8.28515625" style="96" customWidth="1"/>
    <col min="2310" max="2319" width="7.42578125" style="96" customWidth="1"/>
    <col min="2320" max="2320" width="7.7109375" style="96" customWidth="1"/>
    <col min="2321" max="2324" width="6.85546875" style="96" customWidth="1"/>
    <col min="2325" max="2325" width="7.85546875" style="96" customWidth="1"/>
    <col min="2326" max="2326" width="8.7109375" style="96" customWidth="1"/>
    <col min="2327" max="2327" width="7.5703125" style="96" customWidth="1"/>
    <col min="2328" max="2328" width="6.140625" style="96" customWidth="1"/>
    <col min="2329" max="2560" width="9.140625" style="96"/>
    <col min="2561" max="2561" width="5.28515625" style="96" customWidth="1"/>
    <col min="2562" max="2562" width="25.85546875" style="96" customWidth="1"/>
    <col min="2563" max="2563" width="19.140625" style="96" customWidth="1"/>
    <col min="2564" max="2564" width="13.28515625" style="96" customWidth="1"/>
    <col min="2565" max="2565" width="8.28515625" style="96" customWidth="1"/>
    <col min="2566" max="2575" width="7.42578125" style="96" customWidth="1"/>
    <col min="2576" max="2576" width="7.7109375" style="96" customWidth="1"/>
    <col min="2577" max="2580" width="6.85546875" style="96" customWidth="1"/>
    <col min="2581" max="2581" width="7.85546875" style="96" customWidth="1"/>
    <col min="2582" max="2582" width="8.7109375" style="96" customWidth="1"/>
    <col min="2583" max="2583" width="7.5703125" style="96" customWidth="1"/>
    <col min="2584" max="2584" width="6.140625" style="96" customWidth="1"/>
    <col min="2585" max="2816" width="9.140625" style="96"/>
    <col min="2817" max="2817" width="5.28515625" style="96" customWidth="1"/>
    <col min="2818" max="2818" width="25.85546875" style="96" customWidth="1"/>
    <col min="2819" max="2819" width="19.140625" style="96" customWidth="1"/>
    <col min="2820" max="2820" width="13.28515625" style="96" customWidth="1"/>
    <col min="2821" max="2821" width="8.28515625" style="96" customWidth="1"/>
    <col min="2822" max="2831" width="7.42578125" style="96" customWidth="1"/>
    <col min="2832" max="2832" width="7.7109375" style="96" customWidth="1"/>
    <col min="2833" max="2836" width="6.85546875" style="96" customWidth="1"/>
    <col min="2837" max="2837" width="7.85546875" style="96" customWidth="1"/>
    <col min="2838" max="2838" width="8.7109375" style="96" customWidth="1"/>
    <col min="2839" max="2839" width="7.5703125" style="96" customWidth="1"/>
    <col min="2840" max="2840" width="6.140625" style="96" customWidth="1"/>
    <col min="2841" max="3072" width="9.140625" style="96"/>
    <col min="3073" max="3073" width="5.28515625" style="96" customWidth="1"/>
    <col min="3074" max="3074" width="25.85546875" style="96" customWidth="1"/>
    <col min="3075" max="3075" width="19.140625" style="96" customWidth="1"/>
    <col min="3076" max="3076" width="13.28515625" style="96" customWidth="1"/>
    <col min="3077" max="3077" width="8.28515625" style="96" customWidth="1"/>
    <col min="3078" max="3087" width="7.42578125" style="96" customWidth="1"/>
    <col min="3088" max="3088" width="7.7109375" style="96" customWidth="1"/>
    <col min="3089" max="3092" width="6.85546875" style="96" customWidth="1"/>
    <col min="3093" max="3093" width="7.85546875" style="96" customWidth="1"/>
    <col min="3094" max="3094" width="8.7109375" style="96" customWidth="1"/>
    <col min="3095" max="3095" width="7.5703125" style="96" customWidth="1"/>
    <col min="3096" max="3096" width="6.140625" style="96" customWidth="1"/>
    <col min="3097" max="3328" width="9.140625" style="96"/>
    <col min="3329" max="3329" width="5.28515625" style="96" customWidth="1"/>
    <col min="3330" max="3330" width="25.85546875" style="96" customWidth="1"/>
    <col min="3331" max="3331" width="19.140625" style="96" customWidth="1"/>
    <col min="3332" max="3332" width="13.28515625" style="96" customWidth="1"/>
    <col min="3333" max="3333" width="8.28515625" style="96" customWidth="1"/>
    <col min="3334" max="3343" width="7.42578125" style="96" customWidth="1"/>
    <col min="3344" max="3344" width="7.7109375" style="96" customWidth="1"/>
    <col min="3345" max="3348" width="6.85546875" style="96" customWidth="1"/>
    <col min="3349" max="3349" width="7.85546875" style="96" customWidth="1"/>
    <col min="3350" max="3350" width="8.7109375" style="96" customWidth="1"/>
    <col min="3351" max="3351" width="7.5703125" style="96" customWidth="1"/>
    <col min="3352" max="3352" width="6.140625" style="96" customWidth="1"/>
    <col min="3353" max="3584" width="9.140625" style="96"/>
    <col min="3585" max="3585" width="5.28515625" style="96" customWidth="1"/>
    <col min="3586" max="3586" width="25.85546875" style="96" customWidth="1"/>
    <col min="3587" max="3587" width="19.140625" style="96" customWidth="1"/>
    <col min="3588" max="3588" width="13.28515625" style="96" customWidth="1"/>
    <col min="3589" max="3589" width="8.28515625" style="96" customWidth="1"/>
    <col min="3590" max="3599" width="7.42578125" style="96" customWidth="1"/>
    <col min="3600" max="3600" width="7.7109375" style="96" customWidth="1"/>
    <col min="3601" max="3604" width="6.85546875" style="96" customWidth="1"/>
    <col min="3605" max="3605" width="7.85546875" style="96" customWidth="1"/>
    <col min="3606" max="3606" width="8.7109375" style="96" customWidth="1"/>
    <col min="3607" max="3607" width="7.5703125" style="96" customWidth="1"/>
    <col min="3608" max="3608" width="6.140625" style="96" customWidth="1"/>
    <col min="3609" max="3840" width="9.140625" style="96"/>
    <col min="3841" max="3841" width="5.28515625" style="96" customWidth="1"/>
    <col min="3842" max="3842" width="25.85546875" style="96" customWidth="1"/>
    <col min="3843" max="3843" width="19.140625" style="96" customWidth="1"/>
    <col min="3844" max="3844" width="13.28515625" style="96" customWidth="1"/>
    <col min="3845" max="3845" width="8.28515625" style="96" customWidth="1"/>
    <col min="3846" max="3855" width="7.42578125" style="96" customWidth="1"/>
    <col min="3856" max="3856" width="7.7109375" style="96" customWidth="1"/>
    <col min="3857" max="3860" width="6.85546875" style="96" customWidth="1"/>
    <col min="3861" max="3861" width="7.85546875" style="96" customWidth="1"/>
    <col min="3862" max="3862" width="8.7109375" style="96" customWidth="1"/>
    <col min="3863" max="3863" width="7.5703125" style="96" customWidth="1"/>
    <col min="3864" max="3864" width="6.140625" style="96" customWidth="1"/>
    <col min="3865" max="4096" width="9.140625" style="96"/>
    <col min="4097" max="4097" width="5.28515625" style="96" customWidth="1"/>
    <col min="4098" max="4098" width="25.85546875" style="96" customWidth="1"/>
    <col min="4099" max="4099" width="19.140625" style="96" customWidth="1"/>
    <col min="4100" max="4100" width="13.28515625" style="96" customWidth="1"/>
    <col min="4101" max="4101" width="8.28515625" style="96" customWidth="1"/>
    <col min="4102" max="4111" width="7.42578125" style="96" customWidth="1"/>
    <col min="4112" max="4112" width="7.7109375" style="96" customWidth="1"/>
    <col min="4113" max="4116" width="6.85546875" style="96" customWidth="1"/>
    <col min="4117" max="4117" width="7.85546875" style="96" customWidth="1"/>
    <col min="4118" max="4118" width="8.7109375" style="96" customWidth="1"/>
    <col min="4119" max="4119" width="7.5703125" style="96" customWidth="1"/>
    <col min="4120" max="4120" width="6.140625" style="96" customWidth="1"/>
    <col min="4121" max="4352" width="9.140625" style="96"/>
    <col min="4353" max="4353" width="5.28515625" style="96" customWidth="1"/>
    <col min="4354" max="4354" width="25.85546875" style="96" customWidth="1"/>
    <col min="4355" max="4355" width="19.140625" style="96" customWidth="1"/>
    <col min="4356" max="4356" width="13.28515625" style="96" customWidth="1"/>
    <col min="4357" max="4357" width="8.28515625" style="96" customWidth="1"/>
    <col min="4358" max="4367" width="7.42578125" style="96" customWidth="1"/>
    <col min="4368" max="4368" width="7.7109375" style="96" customWidth="1"/>
    <col min="4369" max="4372" width="6.85546875" style="96" customWidth="1"/>
    <col min="4373" max="4373" width="7.85546875" style="96" customWidth="1"/>
    <col min="4374" max="4374" width="8.7109375" style="96" customWidth="1"/>
    <col min="4375" max="4375" width="7.5703125" style="96" customWidth="1"/>
    <col min="4376" max="4376" width="6.140625" style="96" customWidth="1"/>
    <col min="4377" max="4608" width="9.140625" style="96"/>
    <col min="4609" max="4609" width="5.28515625" style="96" customWidth="1"/>
    <col min="4610" max="4610" width="25.85546875" style="96" customWidth="1"/>
    <col min="4611" max="4611" width="19.140625" style="96" customWidth="1"/>
    <col min="4612" max="4612" width="13.28515625" style="96" customWidth="1"/>
    <col min="4613" max="4613" width="8.28515625" style="96" customWidth="1"/>
    <col min="4614" max="4623" width="7.42578125" style="96" customWidth="1"/>
    <col min="4624" max="4624" width="7.7109375" style="96" customWidth="1"/>
    <col min="4625" max="4628" width="6.85546875" style="96" customWidth="1"/>
    <col min="4629" max="4629" width="7.85546875" style="96" customWidth="1"/>
    <col min="4630" max="4630" width="8.7109375" style="96" customWidth="1"/>
    <col min="4631" max="4631" width="7.5703125" style="96" customWidth="1"/>
    <col min="4632" max="4632" width="6.140625" style="96" customWidth="1"/>
    <col min="4633" max="4864" width="9.140625" style="96"/>
    <col min="4865" max="4865" width="5.28515625" style="96" customWidth="1"/>
    <col min="4866" max="4866" width="25.85546875" style="96" customWidth="1"/>
    <col min="4867" max="4867" width="19.140625" style="96" customWidth="1"/>
    <col min="4868" max="4868" width="13.28515625" style="96" customWidth="1"/>
    <col min="4869" max="4869" width="8.28515625" style="96" customWidth="1"/>
    <col min="4870" max="4879" width="7.42578125" style="96" customWidth="1"/>
    <col min="4880" max="4880" width="7.7109375" style="96" customWidth="1"/>
    <col min="4881" max="4884" width="6.85546875" style="96" customWidth="1"/>
    <col min="4885" max="4885" width="7.85546875" style="96" customWidth="1"/>
    <col min="4886" max="4886" width="8.7109375" style="96" customWidth="1"/>
    <col min="4887" max="4887" width="7.5703125" style="96" customWidth="1"/>
    <col min="4888" max="4888" width="6.140625" style="96" customWidth="1"/>
    <col min="4889" max="5120" width="9.140625" style="96"/>
    <col min="5121" max="5121" width="5.28515625" style="96" customWidth="1"/>
    <col min="5122" max="5122" width="25.85546875" style="96" customWidth="1"/>
    <col min="5123" max="5123" width="19.140625" style="96" customWidth="1"/>
    <col min="5124" max="5124" width="13.28515625" style="96" customWidth="1"/>
    <col min="5125" max="5125" width="8.28515625" style="96" customWidth="1"/>
    <col min="5126" max="5135" width="7.42578125" style="96" customWidth="1"/>
    <col min="5136" max="5136" width="7.7109375" style="96" customWidth="1"/>
    <col min="5137" max="5140" width="6.85546875" style="96" customWidth="1"/>
    <col min="5141" max="5141" width="7.85546875" style="96" customWidth="1"/>
    <col min="5142" max="5142" width="8.7109375" style="96" customWidth="1"/>
    <col min="5143" max="5143" width="7.5703125" style="96" customWidth="1"/>
    <col min="5144" max="5144" width="6.140625" style="96" customWidth="1"/>
    <col min="5145" max="5376" width="9.140625" style="96"/>
    <col min="5377" max="5377" width="5.28515625" style="96" customWidth="1"/>
    <col min="5378" max="5378" width="25.85546875" style="96" customWidth="1"/>
    <col min="5379" max="5379" width="19.140625" style="96" customWidth="1"/>
    <col min="5380" max="5380" width="13.28515625" style="96" customWidth="1"/>
    <col min="5381" max="5381" width="8.28515625" style="96" customWidth="1"/>
    <col min="5382" max="5391" width="7.42578125" style="96" customWidth="1"/>
    <col min="5392" max="5392" width="7.7109375" style="96" customWidth="1"/>
    <col min="5393" max="5396" width="6.85546875" style="96" customWidth="1"/>
    <col min="5397" max="5397" width="7.85546875" style="96" customWidth="1"/>
    <col min="5398" max="5398" width="8.7109375" style="96" customWidth="1"/>
    <col min="5399" max="5399" width="7.5703125" style="96" customWidth="1"/>
    <col min="5400" max="5400" width="6.140625" style="96" customWidth="1"/>
    <col min="5401" max="5632" width="9.140625" style="96"/>
    <col min="5633" max="5633" width="5.28515625" style="96" customWidth="1"/>
    <col min="5634" max="5634" width="25.85546875" style="96" customWidth="1"/>
    <col min="5635" max="5635" width="19.140625" style="96" customWidth="1"/>
    <col min="5636" max="5636" width="13.28515625" style="96" customWidth="1"/>
    <col min="5637" max="5637" width="8.28515625" style="96" customWidth="1"/>
    <col min="5638" max="5647" width="7.42578125" style="96" customWidth="1"/>
    <col min="5648" max="5648" width="7.7109375" style="96" customWidth="1"/>
    <col min="5649" max="5652" width="6.85546875" style="96" customWidth="1"/>
    <col min="5653" max="5653" width="7.85546875" style="96" customWidth="1"/>
    <col min="5654" max="5654" width="8.7109375" style="96" customWidth="1"/>
    <col min="5655" max="5655" width="7.5703125" style="96" customWidth="1"/>
    <col min="5656" max="5656" width="6.140625" style="96" customWidth="1"/>
    <col min="5657" max="5888" width="9.140625" style="96"/>
    <col min="5889" max="5889" width="5.28515625" style="96" customWidth="1"/>
    <col min="5890" max="5890" width="25.85546875" style="96" customWidth="1"/>
    <col min="5891" max="5891" width="19.140625" style="96" customWidth="1"/>
    <col min="5892" max="5892" width="13.28515625" style="96" customWidth="1"/>
    <col min="5893" max="5893" width="8.28515625" style="96" customWidth="1"/>
    <col min="5894" max="5903" width="7.42578125" style="96" customWidth="1"/>
    <col min="5904" max="5904" width="7.7109375" style="96" customWidth="1"/>
    <col min="5905" max="5908" width="6.85546875" style="96" customWidth="1"/>
    <col min="5909" max="5909" width="7.85546875" style="96" customWidth="1"/>
    <col min="5910" max="5910" width="8.7109375" style="96" customWidth="1"/>
    <col min="5911" max="5911" width="7.5703125" style="96" customWidth="1"/>
    <col min="5912" max="5912" width="6.140625" style="96" customWidth="1"/>
    <col min="5913" max="6144" width="9.140625" style="96"/>
    <col min="6145" max="6145" width="5.28515625" style="96" customWidth="1"/>
    <col min="6146" max="6146" width="25.85546875" style="96" customWidth="1"/>
    <col min="6147" max="6147" width="19.140625" style="96" customWidth="1"/>
    <col min="6148" max="6148" width="13.28515625" style="96" customWidth="1"/>
    <col min="6149" max="6149" width="8.28515625" style="96" customWidth="1"/>
    <col min="6150" max="6159" width="7.42578125" style="96" customWidth="1"/>
    <col min="6160" max="6160" width="7.7109375" style="96" customWidth="1"/>
    <col min="6161" max="6164" width="6.85546875" style="96" customWidth="1"/>
    <col min="6165" max="6165" width="7.85546875" style="96" customWidth="1"/>
    <col min="6166" max="6166" width="8.7109375" style="96" customWidth="1"/>
    <col min="6167" max="6167" width="7.5703125" style="96" customWidth="1"/>
    <col min="6168" max="6168" width="6.140625" style="96" customWidth="1"/>
    <col min="6169" max="6400" width="9.140625" style="96"/>
    <col min="6401" max="6401" width="5.28515625" style="96" customWidth="1"/>
    <col min="6402" max="6402" width="25.85546875" style="96" customWidth="1"/>
    <col min="6403" max="6403" width="19.140625" style="96" customWidth="1"/>
    <col min="6404" max="6404" width="13.28515625" style="96" customWidth="1"/>
    <col min="6405" max="6405" width="8.28515625" style="96" customWidth="1"/>
    <col min="6406" max="6415" width="7.42578125" style="96" customWidth="1"/>
    <col min="6416" max="6416" width="7.7109375" style="96" customWidth="1"/>
    <col min="6417" max="6420" width="6.85546875" style="96" customWidth="1"/>
    <col min="6421" max="6421" width="7.85546875" style="96" customWidth="1"/>
    <col min="6422" max="6422" width="8.7109375" style="96" customWidth="1"/>
    <col min="6423" max="6423" width="7.5703125" style="96" customWidth="1"/>
    <col min="6424" max="6424" width="6.140625" style="96" customWidth="1"/>
    <col min="6425" max="6656" width="9.140625" style="96"/>
    <col min="6657" max="6657" width="5.28515625" style="96" customWidth="1"/>
    <col min="6658" max="6658" width="25.85546875" style="96" customWidth="1"/>
    <col min="6659" max="6659" width="19.140625" style="96" customWidth="1"/>
    <col min="6660" max="6660" width="13.28515625" style="96" customWidth="1"/>
    <col min="6661" max="6661" width="8.28515625" style="96" customWidth="1"/>
    <col min="6662" max="6671" width="7.42578125" style="96" customWidth="1"/>
    <col min="6672" max="6672" width="7.7109375" style="96" customWidth="1"/>
    <col min="6673" max="6676" width="6.85546875" style="96" customWidth="1"/>
    <col min="6677" max="6677" width="7.85546875" style="96" customWidth="1"/>
    <col min="6678" max="6678" width="8.7109375" style="96" customWidth="1"/>
    <col min="6679" max="6679" width="7.5703125" style="96" customWidth="1"/>
    <col min="6680" max="6680" width="6.140625" style="96" customWidth="1"/>
    <col min="6681" max="6912" width="9.140625" style="96"/>
    <col min="6913" max="6913" width="5.28515625" style="96" customWidth="1"/>
    <col min="6914" max="6914" width="25.85546875" style="96" customWidth="1"/>
    <col min="6915" max="6915" width="19.140625" style="96" customWidth="1"/>
    <col min="6916" max="6916" width="13.28515625" style="96" customWidth="1"/>
    <col min="6917" max="6917" width="8.28515625" style="96" customWidth="1"/>
    <col min="6918" max="6927" width="7.42578125" style="96" customWidth="1"/>
    <col min="6928" max="6928" width="7.7109375" style="96" customWidth="1"/>
    <col min="6929" max="6932" width="6.85546875" style="96" customWidth="1"/>
    <col min="6933" max="6933" width="7.85546875" style="96" customWidth="1"/>
    <col min="6934" max="6934" width="8.7109375" style="96" customWidth="1"/>
    <col min="6935" max="6935" width="7.5703125" style="96" customWidth="1"/>
    <col min="6936" max="6936" width="6.140625" style="96" customWidth="1"/>
    <col min="6937" max="7168" width="9.140625" style="96"/>
    <col min="7169" max="7169" width="5.28515625" style="96" customWidth="1"/>
    <col min="7170" max="7170" width="25.85546875" style="96" customWidth="1"/>
    <col min="7171" max="7171" width="19.140625" style="96" customWidth="1"/>
    <col min="7172" max="7172" width="13.28515625" style="96" customWidth="1"/>
    <col min="7173" max="7173" width="8.28515625" style="96" customWidth="1"/>
    <col min="7174" max="7183" width="7.42578125" style="96" customWidth="1"/>
    <col min="7184" max="7184" width="7.7109375" style="96" customWidth="1"/>
    <col min="7185" max="7188" width="6.85546875" style="96" customWidth="1"/>
    <col min="7189" max="7189" width="7.85546875" style="96" customWidth="1"/>
    <col min="7190" max="7190" width="8.7109375" style="96" customWidth="1"/>
    <col min="7191" max="7191" width="7.5703125" style="96" customWidth="1"/>
    <col min="7192" max="7192" width="6.140625" style="96" customWidth="1"/>
    <col min="7193" max="7424" width="9.140625" style="96"/>
    <col min="7425" max="7425" width="5.28515625" style="96" customWidth="1"/>
    <col min="7426" max="7426" width="25.85546875" style="96" customWidth="1"/>
    <col min="7427" max="7427" width="19.140625" style="96" customWidth="1"/>
    <col min="7428" max="7428" width="13.28515625" style="96" customWidth="1"/>
    <col min="7429" max="7429" width="8.28515625" style="96" customWidth="1"/>
    <col min="7430" max="7439" width="7.42578125" style="96" customWidth="1"/>
    <col min="7440" max="7440" width="7.7109375" style="96" customWidth="1"/>
    <col min="7441" max="7444" width="6.85546875" style="96" customWidth="1"/>
    <col min="7445" max="7445" width="7.85546875" style="96" customWidth="1"/>
    <col min="7446" max="7446" width="8.7109375" style="96" customWidth="1"/>
    <col min="7447" max="7447" width="7.5703125" style="96" customWidth="1"/>
    <col min="7448" max="7448" width="6.140625" style="96" customWidth="1"/>
    <col min="7449" max="7680" width="9.140625" style="96"/>
    <col min="7681" max="7681" width="5.28515625" style="96" customWidth="1"/>
    <col min="7682" max="7682" width="25.85546875" style="96" customWidth="1"/>
    <col min="7683" max="7683" width="19.140625" style="96" customWidth="1"/>
    <col min="7684" max="7684" width="13.28515625" style="96" customWidth="1"/>
    <col min="7685" max="7685" width="8.28515625" style="96" customWidth="1"/>
    <col min="7686" max="7695" width="7.42578125" style="96" customWidth="1"/>
    <col min="7696" max="7696" width="7.7109375" style="96" customWidth="1"/>
    <col min="7697" max="7700" width="6.85546875" style="96" customWidth="1"/>
    <col min="7701" max="7701" width="7.85546875" style="96" customWidth="1"/>
    <col min="7702" max="7702" width="8.7109375" style="96" customWidth="1"/>
    <col min="7703" max="7703" width="7.5703125" style="96" customWidth="1"/>
    <col min="7704" max="7704" width="6.140625" style="96" customWidth="1"/>
    <col min="7705" max="7936" width="9.140625" style="96"/>
    <col min="7937" max="7937" width="5.28515625" style="96" customWidth="1"/>
    <col min="7938" max="7938" width="25.85546875" style="96" customWidth="1"/>
    <col min="7939" max="7939" width="19.140625" style="96" customWidth="1"/>
    <col min="7940" max="7940" width="13.28515625" style="96" customWidth="1"/>
    <col min="7941" max="7941" width="8.28515625" style="96" customWidth="1"/>
    <col min="7942" max="7951" width="7.42578125" style="96" customWidth="1"/>
    <col min="7952" max="7952" width="7.7109375" style="96" customWidth="1"/>
    <col min="7953" max="7956" width="6.85546875" style="96" customWidth="1"/>
    <col min="7957" max="7957" width="7.85546875" style="96" customWidth="1"/>
    <col min="7958" max="7958" width="8.7109375" style="96" customWidth="1"/>
    <col min="7959" max="7959" width="7.5703125" style="96" customWidth="1"/>
    <col min="7960" max="7960" width="6.140625" style="96" customWidth="1"/>
    <col min="7961" max="8192" width="9.140625" style="96"/>
    <col min="8193" max="8193" width="5.28515625" style="96" customWidth="1"/>
    <col min="8194" max="8194" width="25.85546875" style="96" customWidth="1"/>
    <col min="8195" max="8195" width="19.140625" style="96" customWidth="1"/>
    <col min="8196" max="8196" width="13.28515625" style="96" customWidth="1"/>
    <col min="8197" max="8197" width="8.28515625" style="96" customWidth="1"/>
    <col min="8198" max="8207" width="7.42578125" style="96" customWidth="1"/>
    <col min="8208" max="8208" width="7.7109375" style="96" customWidth="1"/>
    <col min="8209" max="8212" width="6.85546875" style="96" customWidth="1"/>
    <col min="8213" max="8213" width="7.85546875" style="96" customWidth="1"/>
    <col min="8214" max="8214" width="8.7109375" style="96" customWidth="1"/>
    <col min="8215" max="8215" width="7.5703125" style="96" customWidth="1"/>
    <col min="8216" max="8216" width="6.140625" style="96" customWidth="1"/>
    <col min="8217" max="8448" width="9.140625" style="96"/>
    <col min="8449" max="8449" width="5.28515625" style="96" customWidth="1"/>
    <col min="8450" max="8450" width="25.85546875" style="96" customWidth="1"/>
    <col min="8451" max="8451" width="19.140625" style="96" customWidth="1"/>
    <col min="8452" max="8452" width="13.28515625" style="96" customWidth="1"/>
    <col min="8453" max="8453" width="8.28515625" style="96" customWidth="1"/>
    <col min="8454" max="8463" width="7.42578125" style="96" customWidth="1"/>
    <col min="8464" max="8464" width="7.7109375" style="96" customWidth="1"/>
    <col min="8465" max="8468" width="6.85546875" style="96" customWidth="1"/>
    <col min="8469" max="8469" width="7.85546875" style="96" customWidth="1"/>
    <col min="8470" max="8470" width="8.7109375" style="96" customWidth="1"/>
    <col min="8471" max="8471" width="7.5703125" style="96" customWidth="1"/>
    <col min="8472" max="8472" width="6.140625" style="96" customWidth="1"/>
    <col min="8473" max="8704" width="9.140625" style="96"/>
    <col min="8705" max="8705" width="5.28515625" style="96" customWidth="1"/>
    <col min="8706" max="8706" width="25.85546875" style="96" customWidth="1"/>
    <col min="8707" max="8707" width="19.140625" style="96" customWidth="1"/>
    <col min="8708" max="8708" width="13.28515625" style="96" customWidth="1"/>
    <col min="8709" max="8709" width="8.28515625" style="96" customWidth="1"/>
    <col min="8710" max="8719" width="7.42578125" style="96" customWidth="1"/>
    <col min="8720" max="8720" width="7.7109375" style="96" customWidth="1"/>
    <col min="8721" max="8724" width="6.85546875" style="96" customWidth="1"/>
    <col min="8725" max="8725" width="7.85546875" style="96" customWidth="1"/>
    <col min="8726" max="8726" width="8.7109375" style="96" customWidth="1"/>
    <col min="8727" max="8727" width="7.5703125" style="96" customWidth="1"/>
    <col min="8728" max="8728" width="6.140625" style="96" customWidth="1"/>
    <col min="8729" max="8960" width="9.140625" style="96"/>
    <col min="8961" max="8961" width="5.28515625" style="96" customWidth="1"/>
    <col min="8962" max="8962" width="25.85546875" style="96" customWidth="1"/>
    <col min="8963" max="8963" width="19.140625" style="96" customWidth="1"/>
    <col min="8964" max="8964" width="13.28515625" style="96" customWidth="1"/>
    <col min="8965" max="8965" width="8.28515625" style="96" customWidth="1"/>
    <col min="8966" max="8975" width="7.42578125" style="96" customWidth="1"/>
    <col min="8976" max="8976" width="7.7109375" style="96" customWidth="1"/>
    <col min="8977" max="8980" width="6.85546875" style="96" customWidth="1"/>
    <col min="8981" max="8981" width="7.85546875" style="96" customWidth="1"/>
    <col min="8982" max="8982" width="8.7109375" style="96" customWidth="1"/>
    <col min="8983" max="8983" width="7.5703125" style="96" customWidth="1"/>
    <col min="8984" max="8984" width="6.140625" style="96" customWidth="1"/>
    <col min="8985" max="9216" width="9.140625" style="96"/>
    <col min="9217" max="9217" width="5.28515625" style="96" customWidth="1"/>
    <col min="9218" max="9218" width="25.85546875" style="96" customWidth="1"/>
    <col min="9219" max="9219" width="19.140625" style="96" customWidth="1"/>
    <col min="9220" max="9220" width="13.28515625" style="96" customWidth="1"/>
    <col min="9221" max="9221" width="8.28515625" style="96" customWidth="1"/>
    <col min="9222" max="9231" width="7.42578125" style="96" customWidth="1"/>
    <col min="9232" max="9232" width="7.7109375" style="96" customWidth="1"/>
    <col min="9233" max="9236" width="6.85546875" style="96" customWidth="1"/>
    <col min="9237" max="9237" width="7.85546875" style="96" customWidth="1"/>
    <col min="9238" max="9238" width="8.7109375" style="96" customWidth="1"/>
    <col min="9239" max="9239" width="7.5703125" style="96" customWidth="1"/>
    <col min="9240" max="9240" width="6.140625" style="96" customWidth="1"/>
    <col min="9241" max="9472" width="9.140625" style="96"/>
    <col min="9473" max="9473" width="5.28515625" style="96" customWidth="1"/>
    <col min="9474" max="9474" width="25.85546875" style="96" customWidth="1"/>
    <col min="9475" max="9475" width="19.140625" style="96" customWidth="1"/>
    <col min="9476" max="9476" width="13.28515625" style="96" customWidth="1"/>
    <col min="9477" max="9477" width="8.28515625" style="96" customWidth="1"/>
    <col min="9478" max="9487" width="7.42578125" style="96" customWidth="1"/>
    <col min="9488" max="9488" width="7.7109375" style="96" customWidth="1"/>
    <col min="9489" max="9492" width="6.85546875" style="96" customWidth="1"/>
    <col min="9493" max="9493" width="7.85546875" style="96" customWidth="1"/>
    <col min="9494" max="9494" width="8.7109375" style="96" customWidth="1"/>
    <col min="9495" max="9495" width="7.5703125" style="96" customWidth="1"/>
    <col min="9496" max="9496" width="6.140625" style="96" customWidth="1"/>
    <col min="9497" max="9728" width="9.140625" style="96"/>
    <col min="9729" max="9729" width="5.28515625" style="96" customWidth="1"/>
    <col min="9730" max="9730" width="25.85546875" style="96" customWidth="1"/>
    <col min="9731" max="9731" width="19.140625" style="96" customWidth="1"/>
    <col min="9732" max="9732" width="13.28515625" style="96" customWidth="1"/>
    <col min="9733" max="9733" width="8.28515625" style="96" customWidth="1"/>
    <col min="9734" max="9743" width="7.42578125" style="96" customWidth="1"/>
    <col min="9744" max="9744" width="7.7109375" style="96" customWidth="1"/>
    <col min="9745" max="9748" width="6.85546875" style="96" customWidth="1"/>
    <col min="9749" max="9749" width="7.85546875" style="96" customWidth="1"/>
    <col min="9750" max="9750" width="8.7109375" style="96" customWidth="1"/>
    <col min="9751" max="9751" width="7.5703125" style="96" customWidth="1"/>
    <col min="9752" max="9752" width="6.140625" style="96" customWidth="1"/>
    <col min="9753" max="9984" width="9.140625" style="96"/>
    <col min="9985" max="9985" width="5.28515625" style="96" customWidth="1"/>
    <col min="9986" max="9986" width="25.85546875" style="96" customWidth="1"/>
    <col min="9987" max="9987" width="19.140625" style="96" customWidth="1"/>
    <col min="9988" max="9988" width="13.28515625" style="96" customWidth="1"/>
    <col min="9989" max="9989" width="8.28515625" style="96" customWidth="1"/>
    <col min="9990" max="9999" width="7.42578125" style="96" customWidth="1"/>
    <col min="10000" max="10000" width="7.7109375" style="96" customWidth="1"/>
    <col min="10001" max="10004" width="6.85546875" style="96" customWidth="1"/>
    <col min="10005" max="10005" width="7.85546875" style="96" customWidth="1"/>
    <col min="10006" max="10006" width="8.7109375" style="96" customWidth="1"/>
    <col min="10007" max="10007" width="7.5703125" style="96" customWidth="1"/>
    <col min="10008" max="10008" width="6.140625" style="96" customWidth="1"/>
    <col min="10009" max="10240" width="9.140625" style="96"/>
    <col min="10241" max="10241" width="5.28515625" style="96" customWidth="1"/>
    <col min="10242" max="10242" width="25.85546875" style="96" customWidth="1"/>
    <col min="10243" max="10243" width="19.140625" style="96" customWidth="1"/>
    <col min="10244" max="10244" width="13.28515625" style="96" customWidth="1"/>
    <col min="10245" max="10245" width="8.28515625" style="96" customWidth="1"/>
    <col min="10246" max="10255" width="7.42578125" style="96" customWidth="1"/>
    <col min="10256" max="10256" width="7.7109375" style="96" customWidth="1"/>
    <col min="10257" max="10260" width="6.85546875" style="96" customWidth="1"/>
    <col min="10261" max="10261" width="7.85546875" style="96" customWidth="1"/>
    <col min="10262" max="10262" width="8.7109375" style="96" customWidth="1"/>
    <col min="10263" max="10263" width="7.5703125" style="96" customWidth="1"/>
    <col min="10264" max="10264" width="6.140625" style="96" customWidth="1"/>
    <col min="10265" max="10496" width="9.140625" style="96"/>
    <col min="10497" max="10497" width="5.28515625" style="96" customWidth="1"/>
    <col min="10498" max="10498" width="25.85546875" style="96" customWidth="1"/>
    <col min="10499" max="10499" width="19.140625" style="96" customWidth="1"/>
    <col min="10500" max="10500" width="13.28515625" style="96" customWidth="1"/>
    <col min="10501" max="10501" width="8.28515625" style="96" customWidth="1"/>
    <col min="10502" max="10511" width="7.42578125" style="96" customWidth="1"/>
    <col min="10512" max="10512" width="7.7109375" style="96" customWidth="1"/>
    <col min="10513" max="10516" width="6.85546875" style="96" customWidth="1"/>
    <col min="10517" max="10517" width="7.85546875" style="96" customWidth="1"/>
    <col min="10518" max="10518" width="8.7109375" style="96" customWidth="1"/>
    <col min="10519" max="10519" width="7.5703125" style="96" customWidth="1"/>
    <col min="10520" max="10520" width="6.140625" style="96" customWidth="1"/>
    <col min="10521" max="10752" width="9.140625" style="96"/>
    <col min="10753" max="10753" width="5.28515625" style="96" customWidth="1"/>
    <col min="10754" max="10754" width="25.85546875" style="96" customWidth="1"/>
    <col min="10755" max="10755" width="19.140625" style="96" customWidth="1"/>
    <col min="10756" max="10756" width="13.28515625" style="96" customWidth="1"/>
    <col min="10757" max="10757" width="8.28515625" style="96" customWidth="1"/>
    <col min="10758" max="10767" width="7.42578125" style="96" customWidth="1"/>
    <col min="10768" max="10768" width="7.7109375" style="96" customWidth="1"/>
    <col min="10769" max="10772" width="6.85546875" style="96" customWidth="1"/>
    <col min="10773" max="10773" width="7.85546875" style="96" customWidth="1"/>
    <col min="10774" max="10774" width="8.7109375" style="96" customWidth="1"/>
    <col min="10775" max="10775" width="7.5703125" style="96" customWidth="1"/>
    <col min="10776" max="10776" width="6.140625" style="96" customWidth="1"/>
    <col min="10777" max="11008" width="9.140625" style="96"/>
    <col min="11009" max="11009" width="5.28515625" style="96" customWidth="1"/>
    <col min="11010" max="11010" width="25.85546875" style="96" customWidth="1"/>
    <col min="11011" max="11011" width="19.140625" style="96" customWidth="1"/>
    <col min="11012" max="11012" width="13.28515625" style="96" customWidth="1"/>
    <col min="11013" max="11013" width="8.28515625" style="96" customWidth="1"/>
    <col min="11014" max="11023" width="7.42578125" style="96" customWidth="1"/>
    <col min="11024" max="11024" width="7.7109375" style="96" customWidth="1"/>
    <col min="11025" max="11028" width="6.85546875" style="96" customWidth="1"/>
    <col min="11029" max="11029" width="7.85546875" style="96" customWidth="1"/>
    <col min="11030" max="11030" width="8.7109375" style="96" customWidth="1"/>
    <col min="11031" max="11031" width="7.5703125" style="96" customWidth="1"/>
    <col min="11032" max="11032" width="6.140625" style="96" customWidth="1"/>
    <col min="11033" max="11264" width="9.140625" style="96"/>
    <col min="11265" max="11265" width="5.28515625" style="96" customWidth="1"/>
    <col min="11266" max="11266" width="25.85546875" style="96" customWidth="1"/>
    <col min="11267" max="11267" width="19.140625" style="96" customWidth="1"/>
    <col min="11268" max="11268" width="13.28515625" style="96" customWidth="1"/>
    <col min="11269" max="11269" width="8.28515625" style="96" customWidth="1"/>
    <col min="11270" max="11279" width="7.42578125" style="96" customWidth="1"/>
    <col min="11280" max="11280" width="7.7109375" style="96" customWidth="1"/>
    <col min="11281" max="11284" width="6.85546875" style="96" customWidth="1"/>
    <col min="11285" max="11285" width="7.85546875" style="96" customWidth="1"/>
    <col min="11286" max="11286" width="8.7109375" style="96" customWidth="1"/>
    <col min="11287" max="11287" width="7.5703125" style="96" customWidth="1"/>
    <col min="11288" max="11288" width="6.140625" style="96" customWidth="1"/>
    <col min="11289" max="11520" width="9.140625" style="96"/>
    <col min="11521" max="11521" width="5.28515625" style="96" customWidth="1"/>
    <col min="11522" max="11522" width="25.85546875" style="96" customWidth="1"/>
    <col min="11523" max="11523" width="19.140625" style="96" customWidth="1"/>
    <col min="11524" max="11524" width="13.28515625" style="96" customWidth="1"/>
    <col min="11525" max="11525" width="8.28515625" style="96" customWidth="1"/>
    <col min="11526" max="11535" width="7.42578125" style="96" customWidth="1"/>
    <col min="11536" max="11536" width="7.7109375" style="96" customWidth="1"/>
    <col min="11537" max="11540" width="6.85546875" style="96" customWidth="1"/>
    <col min="11541" max="11541" width="7.85546875" style="96" customWidth="1"/>
    <col min="11542" max="11542" width="8.7109375" style="96" customWidth="1"/>
    <col min="11543" max="11543" width="7.5703125" style="96" customWidth="1"/>
    <col min="11544" max="11544" width="6.140625" style="96" customWidth="1"/>
    <col min="11545" max="11776" width="9.140625" style="96"/>
    <col min="11777" max="11777" width="5.28515625" style="96" customWidth="1"/>
    <col min="11778" max="11778" width="25.85546875" style="96" customWidth="1"/>
    <col min="11779" max="11779" width="19.140625" style="96" customWidth="1"/>
    <col min="11780" max="11780" width="13.28515625" style="96" customWidth="1"/>
    <col min="11781" max="11781" width="8.28515625" style="96" customWidth="1"/>
    <col min="11782" max="11791" width="7.42578125" style="96" customWidth="1"/>
    <col min="11792" max="11792" width="7.7109375" style="96" customWidth="1"/>
    <col min="11793" max="11796" width="6.85546875" style="96" customWidth="1"/>
    <col min="11797" max="11797" width="7.85546875" style="96" customWidth="1"/>
    <col min="11798" max="11798" width="8.7109375" style="96" customWidth="1"/>
    <col min="11799" max="11799" width="7.5703125" style="96" customWidth="1"/>
    <col min="11800" max="11800" width="6.140625" style="96" customWidth="1"/>
    <col min="11801" max="12032" width="9.140625" style="96"/>
    <col min="12033" max="12033" width="5.28515625" style="96" customWidth="1"/>
    <col min="12034" max="12034" width="25.85546875" style="96" customWidth="1"/>
    <col min="12035" max="12035" width="19.140625" style="96" customWidth="1"/>
    <col min="12036" max="12036" width="13.28515625" style="96" customWidth="1"/>
    <col min="12037" max="12037" width="8.28515625" style="96" customWidth="1"/>
    <col min="12038" max="12047" width="7.42578125" style="96" customWidth="1"/>
    <col min="12048" max="12048" width="7.7109375" style="96" customWidth="1"/>
    <col min="12049" max="12052" width="6.85546875" style="96" customWidth="1"/>
    <col min="12053" max="12053" width="7.85546875" style="96" customWidth="1"/>
    <col min="12054" max="12054" width="8.7109375" style="96" customWidth="1"/>
    <col min="12055" max="12055" width="7.5703125" style="96" customWidth="1"/>
    <col min="12056" max="12056" width="6.140625" style="96" customWidth="1"/>
    <col min="12057" max="12288" width="9.140625" style="96"/>
    <col min="12289" max="12289" width="5.28515625" style="96" customWidth="1"/>
    <col min="12290" max="12290" width="25.85546875" style="96" customWidth="1"/>
    <col min="12291" max="12291" width="19.140625" style="96" customWidth="1"/>
    <col min="12292" max="12292" width="13.28515625" style="96" customWidth="1"/>
    <col min="12293" max="12293" width="8.28515625" style="96" customWidth="1"/>
    <col min="12294" max="12303" width="7.42578125" style="96" customWidth="1"/>
    <col min="12304" max="12304" width="7.7109375" style="96" customWidth="1"/>
    <col min="12305" max="12308" width="6.85546875" style="96" customWidth="1"/>
    <col min="12309" max="12309" width="7.85546875" style="96" customWidth="1"/>
    <col min="12310" max="12310" width="8.7109375" style="96" customWidth="1"/>
    <col min="12311" max="12311" width="7.5703125" style="96" customWidth="1"/>
    <col min="12312" max="12312" width="6.140625" style="96" customWidth="1"/>
    <col min="12313" max="12544" width="9.140625" style="96"/>
    <col min="12545" max="12545" width="5.28515625" style="96" customWidth="1"/>
    <col min="12546" max="12546" width="25.85546875" style="96" customWidth="1"/>
    <col min="12547" max="12547" width="19.140625" style="96" customWidth="1"/>
    <col min="12548" max="12548" width="13.28515625" style="96" customWidth="1"/>
    <col min="12549" max="12549" width="8.28515625" style="96" customWidth="1"/>
    <col min="12550" max="12559" width="7.42578125" style="96" customWidth="1"/>
    <col min="12560" max="12560" width="7.7109375" style="96" customWidth="1"/>
    <col min="12561" max="12564" width="6.85546875" style="96" customWidth="1"/>
    <col min="12565" max="12565" width="7.85546875" style="96" customWidth="1"/>
    <col min="12566" max="12566" width="8.7109375" style="96" customWidth="1"/>
    <col min="12567" max="12567" width="7.5703125" style="96" customWidth="1"/>
    <col min="12568" max="12568" width="6.140625" style="96" customWidth="1"/>
    <col min="12569" max="12800" width="9.140625" style="96"/>
    <col min="12801" max="12801" width="5.28515625" style="96" customWidth="1"/>
    <col min="12802" max="12802" width="25.85546875" style="96" customWidth="1"/>
    <col min="12803" max="12803" width="19.140625" style="96" customWidth="1"/>
    <col min="12804" max="12804" width="13.28515625" style="96" customWidth="1"/>
    <col min="12805" max="12805" width="8.28515625" style="96" customWidth="1"/>
    <col min="12806" max="12815" width="7.42578125" style="96" customWidth="1"/>
    <col min="12816" max="12816" width="7.7109375" style="96" customWidth="1"/>
    <col min="12817" max="12820" width="6.85546875" style="96" customWidth="1"/>
    <col min="12821" max="12821" width="7.85546875" style="96" customWidth="1"/>
    <col min="12822" max="12822" width="8.7109375" style="96" customWidth="1"/>
    <col min="12823" max="12823" width="7.5703125" style="96" customWidth="1"/>
    <col min="12824" max="12824" width="6.140625" style="96" customWidth="1"/>
    <col min="12825" max="13056" width="9.140625" style="96"/>
    <col min="13057" max="13057" width="5.28515625" style="96" customWidth="1"/>
    <col min="13058" max="13058" width="25.85546875" style="96" customWidth="1"/>
    <col min="13059" max="13059" width="19.140625" style="96" customWidth="1"/>
    <col min="13060" max="13060" width="13.28515625" style="96" customWidth="1"/>
    <col min="13061" max="13061" width="8.28515625" style="96" customWidth="1"/>
    <col min="13062" max="13071" width="7.42578125" style="96" customWidth="1"/>
    <col min="13072" max="13072" width="7.7109375" style="96" customWidth="1"/>
    <col min="13073" max="13076" width="6.85546875" style="96" customWidth="1"/>
    <col min="13077" max="13077" width="7.85546875" style="96" customWidth="1"/>
    <col min="13078" max="13078" width="8.7109375" style="96" customWidth="1"/>
    <col min="13079" max="13079" width="7.5703125" style="96" customWidth="1"/>
    <col min="13080" max="13080" width="6.140625" style="96" customWidth="1"/>
    <col min="13081" max="13312" width="9.140625" style="96"/>
    <col min="13313" max="13313" width="5.28515625" style="96" customWidth="1"/>
    <col min="13314" max="13314" width="25.85546875" style="96" customWidth="1"/>
    <col min="13315" max="13315" width="19.140625" style="96" customWidth="1"/>
    <col min="13316" max="13316" width="13.28515625" style="96" customWidth="1"/>
    <col min="13317" max="13317" width="8.28515625" style="96" customWidth="1"/>
    <col min="13318" max="13327" width="7.42578125" style="96" customWidth="1"/>
    <col min="13328" max="13328" width="7.7109375" style="96" customWidth="1"/>
    <col min="13329" max="13332" width="6.85546875" style="96" customWidth="1"/>
    <col min="13333" max="13333" width="7.85546875" style="96" customWidth="1"/>
    <col min="13334" max="13334" width="8.7109375" style="96" customWidth="1"/>
    <col min="13335" max="13335" width="7.5703125" style="96" customWidth="1"/>
    <col min="13336" max="13336" width="6.140625" style="96" customWidth="1"/>
    <col min="13337" max="13568" width="9.140625" style="96"/>
    <col min="13569" max="13569" width="5.28515625" style="96" customWidth="1"/>
    <col min="13570" max="13570" width="25.85546875" style="96" customWidth="1"/>
    <col min="13571" max="13571" width="19.140625" style="96" customWidth="1"/>
    <col min="13572" max="13572" width="13.28515625" style="96" customWidth="1"/>
    <col min="13573" max="13573" width="8.28515625" style="96" customWidth="1"/>
    <col min="13574" max="13583" width="7.42578125" style="96" customWidth="1"/>
    <col min="13584" max="13584" width="7.7109375" style="96" customWidth="1"/>
    <col min="13585" max="13588" width="6.85546875" style="96" customWidth="1"/>
    <col min="13589" max="13589" width="7.85546875" style="96" customWidth="1"/>
    <col min="13590" max="13590" width="8.7109375" style="96" customWidth="1"/>
    <col min="13591" max="13591" width="7.5703125" style="96" customWidth="1"/>
    <col min="13592" max="13592" width="6.140625" style="96" customWidth="1"/>
    <col min="13593" max="13824" width="9.140625" style="96"/>
    <col min="13825" max="13825" width="5.28515625" style="96" customWidth="1"/>
    <col min="13826" max="13826" width="25.85546875" style="96" customWidth="1"/>
    <col min="13827" max="13827" width="19.140625" style="96" customWidth="1"/>
    <col min="13828" max="13828" width="13.28515625" style="96" customWidth="1"/>
    <col min="13829" max="13829" width="8.28515625" style="96" customWidth="1"/>
    <col min="13830" max="13839" width="7.42578125" style="96" customWidth="1"/>
    <col min="13840" max="13840" width="7.7109375" style="96" customWidth="1"/>
    <col min="13841" max="13844" width="6.85546875" style="96" customWidth="1"/>
    <col min="13845" max="13845" width="7.85546875" style="96" customWidth="1"/>
    <col min="13846" max="13846" width="8.7109375" style="96" customWidth="1"/>
    <col min="13847" max="13847" width="7.5703125" style="96" customWidth="1"/>
    <col min="13848" max="13848" width="6.140625" style="96" customWidth="1"/>
    <col min="13849" max="14080" width="9.140625" style="96"/>
    <col min="14081" max="14081" width="5.28515625" style="96" customWidth="1"/>
    <col min="14082" max="14082" width="25.85546875" style="96" customWidth="1"/>
    <col min="14083" max="14083" width="19.140625" style="96" customWidth="1"/>
    <col min="14084" max="14084" width="13.28515625" style="96" customWidth="1"/>
    <col min="14085" max="14085" width="8.28515625" style="96" customWidth="1"/>
    <col min="14086" max="14095" width="7.42578125" style="96" customWidth="1"/>
    <col min="14096" max="14096" width="7.7109375" style="96" customWidth="1"/>
    <col min="14097" max="14100" width="6.85546875" style="96" customWidth="1"/>
    <col min="14101" max="14101" width="7.85546875" style="96" customWidth="1"/>
    <col min="14102" max="14102" width="8.7109375" style="96" customWidth="1"/>
    <col min="14103" max="14103" width="7.5703125" style="96" customWidth="1"/>
    <col min="14104" max="14104" width="6.140625" style="96" customWidth="1"/>
    <col min="14105" max="14336" width="9.140625" style="96"/>
    <col min="14337" max="14337" width="5.28515625" style="96" customWidth="1"/>
    <col min="14338" max="14338" width="25.85546875" style="96" customWidth="1"/>
    <col min="14339" max="14339" width="19.140625" style="96" customWidth="1"/>
    <col min="14340" max="14340" width="13.28515625" style="96" customWidth="1"/>
    <col min="14341" max="14341" width="8.28515625" style="96" customWidth="1"/>
    <col min="14342" max="14351" width="7.42578125" style="96" customWidth="1"/>
    <col min="14352" max="14352" width="7.7109375" style="96" customWidth="1"/>
    <col min="14353" max="14356" width="6.85546875" style="96" customWidth="1"/>
    <col min="14357" max="14357" width="7.85546875" style="96" customWidth="1"/>
    <col min="14358" max="14358" width="8.7109375" style="96" customWidth="1"/>
    <col min="14359" max="14359" width="7.5703125" style="96" customWidth="1"/>
    <col min="14360" max="14360" width="6.140625" style="96" customWidth="1"/>
    <col min="14361" max="14592" width="9.140625" style="96"/>
    <col min="14593" max="14593" width="5.28515625" style="96" customWidth="1"/>
    <col min="14594" max="14594" width="25.85546875" style="96" customWidth="1"/>
    <col min="14595" max="14595" width="19.140625" style="96" customWidth="1"/>
    <col min="14596" max="14596" width="13.28515625" style="96" customWidth="1"/>
    <col min="14597" max="14597" width="8.28515625" style="96" customWidth="1"/>
    <col min="14598" max="14607" width="7.42578125" style="96" customWidth="1"/>
    <col min="14608" max="14608" width="7.7109375" style="96" customWidth="1"/>
    <col min="14609" max="14612" width="6.85546875" style="96" customWidth="1"/>
    <col min="14613" max="14613" width="7.85546875" style="96" customWidth="1"/>
    <col min="14614" max="14614" width="8.7109375" style="96" customWidth="1"/>
    <col min="14615" max="14615" width="7.5703125" style="96" customWidth="1"/>
    <col min="14616" max="14616" width="6.140625" style="96" customWidth="1"/>
    <col min="14617" max="14848" width="9.140625" style="96"/>
    <col min="14849" max="14849" width="5.28515625" style="96" customWidth="1"/>
    <col min="14850" max="14850" width="25.85546875" style="96" customWidth="1"/>
    <col min="14851" max="14851" width="19.140625" style="96" customWidth="1"/>
    <col min="14852" max="14852" width="13.28515625" style="96" customWidth="1"/>
    <col min="14853" max="14853" width="8.28515625" style="96" customWidth="1"/>
    <col min="14854" max="14863" width="7.42578125" style="96" customWidth="1"/>
    <col min="14864" max="14864" width="7.7109375" style="96" customWidth="1"/>
    <col min="14865" max="14868" width="6.85546875" style="96" customWidth="1"/>
    <col min="14869" max="14869" width="7.85546875" style="96" customWidth="1"/>
    <col min="14870" max="14870" width="8.7109375" style="96" customWidth="1"/>
    <col min="14871" max="14871" width="7.5703125" style="96" customWidth="1"/>
    <col min="14872" max="14872" width="6.140625" style="96" customWidth="1"/>
    <col min="14873" max="15104" width="9.140625" style="96"/>
    <col min="15105" max="15105" width="5.28515625" style="96" customWidth="1"/>
    <col min="15106" max="15106" width="25.85546875" style="96" customWidth="1"/>
    <col min="15107" max="15107" width="19.140625" style="96" customWidth="1"/>
    <col min="15108" max="15108" width="13.28515625" style="96" customWidth="1"/>
    <col min="15109" max="15109" width="8.28515625" style="96" customWidth="1"/>
    <col min="15110" max="15119" width="7.42578125" style="96" customWidth="1"/>
    <col min="15120" max="15120" width="7.7109375" style="96" customWidth="1"/>
    <col min="15121" max="15124" width="6.85546875" style="96" customWidth="1"/>
    <col min="15125" max="15125" width="7.85546875" style="96" customWidth="1"/>
    <col min="15126" max="15126" width="8.7109375" style="96" customWidth="1"/>
    <col min="15127" max="15127" width="7.5703125" style="96" customWidth="1"/>
    <col min="15128" max="15128" width="6.140625" style="96" customWidth="1"/>
    <col min="15129" max="15360" width="9.140625" style="96"/>
    <col min="15361" max="15361" width="5.28515625" style="96" customWidth="1"/>
    <col min="15362" max="15362" width="25.85546875" style="96" customWidth="1"/>
    <col min="15363" max="15363" width="19.140625" style="96" customWidth="1"/>
    <col min="15364" max="15364" width="13.28515625" style="96" customWidth="1"/>
    <col min="15365" max="15365" width="8.28515625" style="96" customWidth="1"/>
    <col min="15366" max="15375" width="7.42578125" style="96" customWidth="1"/>
    <col min="15376" max="15376" width="7.7109375" style="96" customWidth="1"/>
    <col min="15377" max="15380" width="6.85546875" style="96" customWidth="1"/>
    <col min="15381" max="15381" width="7.85546875" style="96" customWidth="1"/>
    <col min="15382" max="15382" width="8.7109375" style="96" customWidth="1"/>
    <col min="15383" max="15383" width="7.5703125" style="96" customWidth="1"/>
    <col min="15384" max="15384" width="6.140625" style="96" customWidth="1"/>
    <col min="15385" max="15616" width="9.140625" style="96"/>
    <col min="15617" max="15617" width="5.28515625" style="96" customWidth="1"/>
    <col min="15618" max="15618" width="25.85546875" style="96" customWidth="1"/>
    <col min="15619" max="15619" width="19.140625" style="96" customWidth="1"/>
    <col min="15620" max="15620" width="13.28515625" style="96" customWidth="1"/>
    <col min="15621" max="15621" width="8.28515625" style="96" customWidth="1"/>
    <col min="15622" max="15631" width="7.42578125" style="96" customWidth="1"/>
    <col min="15632" max="15632" width="7.7109375" style="96" customWidth="1"/>
    <col min="15633" max="15636" width="6.85546875" style="96" customWidth="1"/>
    <col min="15637" max="15637" width="7.85546875" style="96" customWidth="1"/>
    <col min="15638" max="15638" width="8.7109375" style="96" customWidth="1"/>
    <col min="15639" max="15639" width="7.5703125" style="96" customWidth="1"/>
    <col min="15640" max="15640" width="6.140625" style="96" customWidth="1"/>
    <col min="15641" max="15872" width="9.140625" style="96"/>
    <col min="15873" max="15873" width="5.28515625" style="96" customWidth="1"/>
    <col min="15874" max="15874" width="25.85546875" style="96" customWidth="1"/>
    <col min="15875" max="15875" width="19.140625" style="96" customWidth="1"/>
    <col min="15876" max="15876" width="13.28515625" style="96" customWidth="1"/>
    <col min="15877" max="15877" width="8.28515625" style="96" customWidth="1"/>
    <col min="15878" max="15887" width="7.42578125" style="96" customWidth="1"/>
    <col min="15888" max="15888" width="7.7109375" style="96" customWidth="1"/>
    <col min="15889" max="15892" width="6.85546875" style="96" customWidth="1"/>
    <col min="15893" max="15893" width="7.85546875" style="96" customWidth="1"/>
    <col min="15894" max="15894" width="8.7109375" style="96" customWidth="1"/>
    <col min="15895" max="15895" width="7.5703125" style="96" customWidth="1"/>
    <col min="15896" max="15896" width="6.140625" style="96" customWidth="1"/>
    <col min="15897" max="16128" width="9.140625" style="96"/>
    <col min="16129" max="16129" width="5.28515625" style="96" customWidth="1"/>
    <col min="16130" max="16130" width="25.85546875" style="96" customWidth="1"/>
    <col min="16131" max="16131" width="19.140625" style="96" customWidth="1"/>
    <col min="16132" max="16132" width="13.28515625" style="96" customWidth="1"/>
    <col min="16133" max="16133" width="8.28515625" style="96" customWidth="1"/>
    <col min="16134" max="16143" width="7.42578125" style="96" customWidth="1"/>
    <col min="16144" max="16144" width="7.7109375" style="96" customWidth="1"/>
    <col min="16145" max="16148" width="6.85546875" style="96" customWidth="1"/>
    <col min="16149" max="16149" width="7.85546875" style="96" customWidth="1"/>
    <col min="16150" max="16150" width="8.7109375" style="96" customWidth="1"/>
    <col min="16151" max="16151" width="7.5703125" style="96" customWidth="1"/>
    <col min="16152" max="16152" width="6.140625" style="96" customWidth="1"/>
    <col min="16153" max="16384" width="9.140625" style="96"/>
  </cols>
  <sheetData>
    <row r="1" spans="1:24" ht="60" customHeight="1" x14ac:dyDescent="0.25">
      <c r="A1" s="1295" t="s">
        <v>702</v>
      </c>
      <c r="B1" s="1295"/>
      <c r="C1" s="1295"/>
      <c r="D1" s="1295"/>
      <c r="E1" s="1295"/>
      <c r="F1" s="300"/>
      <c r="G1" s="300"/>
      <c r="H1" s="300"/>
      <c r="I1" s="300"/>
      <c r="J1" s="300"/>
      <c r="K1" s="300"/>
      <c r="L1" s="301"/>
      <c r="M1" s="301"/>
      <c r="N1" s="301"/>
      <c r="O1" s="301"/>
      <c r="P1" s="301"/>
      <c r="Q1" s="301"/>
      <c r="R1" s="301"/>
      <c r="S1" s="301"/>
      <c r="T1" s="301"/>
      <c r="U1" s="301"/>
      <c r="V1" s="302"/>
      <c r="W1" s="302"/>
      <c r="X1" s="302"/>
    </row>
    <row r="2" spans="1:24" ht="7.35" hidden="1" customHeight="1" x14ac:dyDescent="0.25">
      <c r="A2" s="303"/>
      <c r="B2" s="303"/>
      <c r="C2" s="303"/>
      <c r="D2" s="301"/>
      <c r="E2" s="302"/>
      <c r="F2" s="302"/>
      <c r="G2" s="302"/>
      <c r="H2" s="302"/>
      <c r="I2" s="302"/>
      <c r="J2" s="302"/>
      <c r="K2" s="301"/>
      <c r="L2" s="301"/>
      <c r="M2" s="301"/>
      <c r="N2" s="301"/>
      <c r="O2" s="301"/>
      <c r="P2" s="301"/>
      <c r="Q2" s="301"/>
      <c r="R2" s="301"/>
      <c r="S2" s="301"/>
      <c r="T2" s="301"/>
      <c r="U2" s="301"/>
      <c r="V2" s="302"/>
      <c r="W2" s="302"/>
      <c r="X2" s="302"/>
    </row>
    <row r="3" spans="1:24" ht="32.1" customHeight="1" x14ac:dyDescent="0.25">
      <c r="A3" s="1303" t="s">
        <v>782</v>
      </c>
      <c r="B3" s="1303"/>
      <c r="C3" s="1303"/>
      <c r="D3" s="1303"/>
      <c r="E3" s="1303"/>
      <c r="F3" s="1303"/>
      <c r="G3" s="1303"/>
      <c r="H3" s="1303"/>
      <c r="I3" s="1303"/>
      <c r="J3" s="1303"/>
      <c r="K3" s="1303"/>
      <c r="L3" s="1303"/>
      <c r="M3" s="1303"/>
      <c r="N3" s="1303"/>
      <c r="O3" s="1303"/>
      <c r="P3" s="1303"/>
      <c r="Q3" s="1303"/>
      <c r="R3" s="1303"/>
      <c r="S3" s="1303"/>
      <c r="T3" s="1303"/>
      <c r="U3" s="1303"/>
      <c r="V3" s="1303"/>
      <c r="W3" s="1303"/>
      <c r="X3" s="1303"/>
    </row>
    <row r="4" spans="1:24" ht="7.15" hidden="1" customHeight="1" x14ac:dyDescent="0.3">
      <c r="A4" s="1304"/>
      <c r="B4" s="1304"/>
      <c r="C4" s="1304"/>
      <c r="D4" s="1304"/>
      <c r="E4" s="1304"/>
      <c r="F4" s="1304"/>
      <c r="G4" s="1304"/>
      <c r="H4" s="1304"/>
      <c r="I4" s="1304"/>
      <c r="J4" s="1304"/>
      <c r="K4" s="1304"/>
      <c r="L4" s="1304"/>
      <c r="M4" s="1304"/>
      <c r="N4" s="1304"/>
      <c r="O4" s="1304"/>
      <c r="P4" s="1304"/>
      <c r="Q4" s="1304"/>
      <c r="R4" s="1304"/>
      <c r="S4" s="1304"/>
      <c r="T4" s="1304"/>
      <c r="U4" s="1304"/>
      <c r="V4" s="1304"/>
      <c r="W4" s="1304"/>
      <c r="X4" s="1304"/>
    </row>
    <row r="5" spans="1:24" s="97" customFormat="1" ht="21.75" customHeight="1" x14ac:dyDescent="0.25">
      <c r="A5" s="1296" t="s">
        <v>0</v>
      </c>
      <c r="B5" s="1296" t="s">
        <v>1</v>
      </c>
      <c r="C5" s="1299" t="s">
        <v>523</v>
      </c>
      <c r="D5" s="1305" t="s">
        <v>524</v>
      </c>
      <c r="E5" s="1308" t="s">
        <v>525</v>
      </c>
      <c r="F5" s="1309"/>
      <c r="G5" s="1309"/>
      <c r="H5" s="1309"/>
      <c r="I5" s="1309"/>
      <c r="J5" s="1309"/>
      <c r="K5" s="1309"/>
      <c r="L5" s="1309"/>
      <c r="M5" s="1309"/>
      <c r="N5" s="1309"/>
      <c r="O5" s="1309"/>
      <c r="P5" s="1309"/>
      <c r="Q5" s="1309"/>
      <c r="R5" s="1309"/>
      <c r="S5" s="1309"/>
      <c r="T5" s="1309"/>
      <c r="U5" s="1309"/>
      <c r="V5" s="1310"/>
      <c r="W5" s="1315" t="s">
        <v>3</v>
      </c>
      <c r="X5" s="1299" t="s">
        <v>4</v>
      </c>
    </row>
    <row r="6" spans="1:24" s="97" customFormat="1" ht="36.75" customHeight="1" x14ac:dyDescent="0.25">
      <c r="A6" s="1297"/>
      <c r="B6" s="1297"/>
      <c r="C6" s="1300"/>
      <c r="D6" s="1306"/>
      <c r="E6" s="1311" t="s">
        <v>542</v>
      </c>
      <c r="F6" s="1311"/>
      <c r="G6" s="1311"/>
      <c r="H6" s="1311"/>
      <c r="I6" s="1311"/>
      <c r="J6" s="1311"/>
      <c r="K6" s="1311"/>
      <c r="L6" s="1311"/>
      <c r="M6" s="1311"/>
      <c r="N6" s="1311"/>
      <c r="O6" s="1308" t="s">
        <v>543</v>
      </c>
      <c r="P6" s="1309"/>
      <c r="Q6" s="1309"/>
      <c r="R6" s="1309"/>
      <c r="S6" s="1309"/>
      <c r="T6" s="1309"/>
      <c r="U6" s="1309"/>
      <c r="V6" s="1312" t="s">
        <v>251</v>
      </c>
      <c r="W6" s="1316"/>
      <c r="X6" s="1300"/>
    </row>
    <row r="7" spans="1:24" s="97" customFormat="1" ht="70.150000000000006" customHeight="1" x14ac:dyDescent="0.25">
      <c r="A7" s="1298"/>
      <c r="B7" s="1298"/>
      <c r="C7" s="1301"/>
      <c r="D7" s="1307"/>
      <c r="E7" s="304" t="s">
        <v>154</v>
      </c>
      <c r="F7" s="304" t="s">
        <v>155</v>
      </c>
      <c r="G7" s="304" t="s">
        <v>64</v>
      </c>
      <c r="H7" s="304" t="s">
        <v>65</v>
      </c>
      <c r="I7" s="304" t="s">
        <v>66</v>
      </c>
      <c r="J7" s="304" t="s">
        <v>67</v>
      </c>
      <c r="K7" s="304" t="s">
        <v>68</v>
      </c>
      <c r="L7" s="304" t="s">
        <v>69</v>
      </c>
      <c r="M7" s="304" t="s">
        <v>70</v>
      </c>
      <c r="N7" s="304" t="s">
        <v>71</v>
      </c>
      <c r="O7" s="304" t="s">
        <v>290</v>
      </c>
      <c r="P7" s="304" t="s">
        <v>291</v>
      </c>
      <c r="Q7" s="304" t="s">
        <v>292</v>
      </c>
      <c r="R7" s="304" t="s">
        <v>379</v>
      </c>
      <c r="S7" s="304" t="s">
        <v>380</v>
      </c>
      <c r="T7" s="304" t="s">
        <v>381</v>
      </c>
      <c r="U7" s="304" t="s">
        <v>548</v>
      </c>
      <c r="V7" s="1312"/>
      <c r="W7" s="1317"/>
      <c r="X7" s="1301"/>
    </row>
    <row r="8" spans="1:24" s="99" customFormat="1" ht="30" customHeight="1" x14ac:dyDescent="0.25">
      <c r="A8" s="305">
        <v>1</v>
      </c>
      <c r="B8" s="306" t="s">
        <v>113</v>
      </c>
      <c r="C8" s="863">
        <v>11100096279</v>
      </c>
      <c r="D8" s="307">
        <v>0.9</v>
      </c>
      <c r="E8" s="864"/>
      <c r="F8" s="864"/>
      <c r="G8" s="864"/>
      <c r="H8" s="864"/>
      <c r="I8" s="864"/>
      <c r="J8" s="864"/>
      <c r="K8" s="864"/>
      <c r="L8" s="864"/>
      <c r="M8" s="864"/>
      <c r="N8" s="864"/>
      <c r="O8" s="864">
        <v>0.01</v>
      </c>
      <c r="P8" s="864"/>
      <c r="Q8" s="864"/>
      <c r="R8" s="864">
        <v>0.02</v>
      </c>
      <c r="S8" s="864"/>
      <c r="T8" s="864"/>
      <c r="U8" s="864"/>
      <c r="V8" s="308">
        <f t="shared" ref="V8:V23" si="0">IF(SUM(E8:N8)&gt;5%,5%,SUM(E8:N8))+IF(SUM(O8:U8)&gt;5%,5%,SUM(O8:U8))</f>
        <v>0.03</v>
      </c>
      <c r="W8" s="309">
        <f t="shared" ref="W8:W23" si="1">D8+V8</f>
        <v>0.93</v>
      </c>
      <c r="X8" s="310">
        <f>IF(95%&lt;=W8,60,IF(AND(90%&lt;=W8,W8&lt;95%),50,IF(AND(80%&lt;=W8,W8&lt;90%),40,IF(AND(75%&lt;=W8,W8&lt;80%),30,IF(AND(70%&lt;=W8,W8&lt;75%),20,IF(W8&lt;70%,0,""))))))</f>
        <v>50</v>
      </c>
    </row>
    <row r="9" spans="1:24" s="99" customFormat="1" ht="30" customHeight="1" x14ac:dyDescent="0.25">
      <c r="A9" s="305">
        <v>2</v>
      </c>
      <c r="B9" s="306" t="s">
        <v>114</v>
      </c>
      <c r="C9" s="863">
        <v>11100110132</v>
      </c>
      <c r="D9" s="307">
        <v>0.9</v>
      </c>
      <c r="E9" s="864"/>
      <c r="F9" s="864"/>
      <c r="G9" s="864"/>
      <c r="H9" s="864"/>
      <c r="I9" s="864"/>
      <c r="J9" s="864"/>
      <c r="K9" s="864"/>
      <c r="L9" s="864"/>
      <c r="M9" s="864"/>
      <c r="N9" s="864"/>
      <c r="O9" s="864">
        <v>0.01</v>
      </c>
      <c r="P9" s="864"/>
      <c r="Q9" s="864">
        <v>0.02</v>
      </c>
      <c r="R9" s="864">
        <v>0.01</v>
      </c>
      <c r="S9" s="864"/>
      <c r="T9" s="864"/>
      <c r="U9" s="864"/>
      <c r="V9" s="308">
        <f t="shared" si="0"/>
        <v>0.04</v>
      </c>
      <c r="W9" s="309">
        <f t="shared" si="1"/>
        <v>0.94000000000000006</v>
      </c>
      <c r="X9" s="310">
        <f t="shared" ref="X9:X23" si="2">IF(95%&lt;=W9,60,IF(AND(90%&lt;=W9,W9&lt;95%),50,IF(AND(80%&lt;=W9,W9&lt;90%),40,IF(AND(75%&lt;=W9,W9&lt;80%),30,IF(AND(70%&lt;=W9,W9&lt;75%),20,IF(W9&lt;70%,0,""))))))</f>
        <v>50</v>
      </c>
    </row>
    <row r="10" spans="1:24" s="99" customFormat="1" ht="30" customHeight="1" x14ac:dyDescent="0.25">
      <c r="A10" s="305">
        <v>3</v>
      </c>
      <c r="B10" s="306" t="s">
        <v>115</v>
      </c>
      <c r="C10" s="863">
        <v>11100082586</v>
      </c>
      <c r="D10" s="307">
        <v>0.9</v>
      </c>
      <c r="E10" s="864"/>
      <c r="F10" s="864"/>
      <c r="G10" s="864"/>
      <c r="H10" s="864"/>
      <c r="I10" s="864"/>
      <c r="J10" s="864"/>
      <c r="K10" s="864"/>
      <c r="L10" s="864"/>
      <c r="M10" s="864"/>
      <c r="N10" s="864"/>
      <c r="O10" s="864">
        <v>0.01</v>
      </c>
      <c r="P10" s="864"/>
      <c r="Q10" s="864">
        <v>0.02</v>
      </c>
      <c r="R10" s="864">
        <v>0.01</v>
      </c>
      <c r="S10" s="864">
        <v>0.02</v>
      </c>
      <c r="T10" s="864"/>
      <c r="U10" s="864"/>
      <c r="V10" s="308">
        <f t="shared" si="0"/>
        <v>0.05</v>
      </c>
      <c r="W10" s="309">
        <f t="shared" si="1"/>
        <v>0.95000000000000007</v>
      </c>
      <c r="X10" s="310">
        <f t="shared" si="2"/>
        <v>60</v>
      </c>
    </row>
    <row r="11" spans="1:24" s="99" customFormat="1" ht="30" customHeight="1" x14ac:dyDescent="0.25">
      <c r="A11" s="305">
        <v>4</v>
      </c>
      <c r="B11" s="306" t="s">
        <v>116</v>
      </c>
      <c r="C11" s="863">
        <v>60300000132</v>
      </c>
      <c r="D11" s="307">
        <v>0.9</v>
      </c>
      <c r="E11" s="864"/>
      <c r="F11" s="864"/>
      <c r="G11" s="864"/>
      <c r="H11" s="864"/>
      <c r="I11" s="864"/>
      <c r="J11" s="864"/>
      <c r="K11" s="864"/>
      <c r="L11" s="864"/>
      <c r="M11" s="864"/>
      <c r="N11" s="864"/>
      <c r="O11" s="864">
        <v>0.01</v>
      </c>
      <c r="P11" s="864"/>
      <c r="Q11" s="864">
        <v>0.02</v>
      </c>
      <c r="R11" s="864">
        <v>0.02</v>
      </c>
      <c r="S11" s="864"/>
      <c r="T11" s="864"/>
      <c r="U11" s="864"/>
      <c r="V11" s="308">
        <f t="shared" si="0"/>
        <v>0.05</v>
      </c>
      <c r="W11" s="309">
        <f t="shared" si="1"/>
        <v>0.95000000000000007</v>
      </c>
      <c r="X11" s="310">
        <f t="shared" si="2"/>
        <v>60</v>
      </c>
    </row>
    <row r="12" spans="1:24" s="99" customFormat="1" ht="30" customHeight="1" x14ac:dyDescent="0.25">
      <c r="A12" s="305">
        <v>5</v>
      </c>
      <c r="B12" s="306" t="s">
        <v>117</v>
      </c>
      <c r="C12" s="863">
        <v>11100071858</v>
      </c>
      <c r="D12" s="307">
        <v>0.9</v>
      </c>
      <c r="E12" s="864"/>
      <c r="F12" s="864"/>
      <c r="G12" s="864"/>
      <c r="H12" s="864">
        <v>0.02</v>
      </c>
      <c r="I12" s="864"/>
      <c r="J12" s="864"/>
      <c r="K12" s="864"/>
      <c r="L12" s="864"/>
      <c r="M12" s="864"/>
      <c r="N12" s="864"/>
      <c r="O12" s="864">
        <v>0.01</v>
      </c>
      <c r="P12" s="864"/>
      <c r="Q12" s="864"/>
      <c r="R12" s="864">
        <v>0.01</v>
      </c>
      <c r="S12" s="864"/>
      <c r="T12" s="864"/>
      <c r="U12" s="864"/>
      <c r="V12" s="308">
        <f t="shared" si="0"/>
        <v>0.04</v>
      </c>
      <c r="W12" s="309">
        <f t="shared" si="1"/>
        <v>0.94000000000000006</v>
      </c>
      <c r="X12" s="310">
        <f t="shared" si="2"/>
        <v>50</v>
      </c>
    </row>
    <row r="13" spans="1:24" s="99" customFormat="1" ht="30" customHeight="1" x14ac:dyDescent="0.25">
      <c r="A13" s="305">
        <v>6</v>
      </c>
      <c r="B13" s="306" t="s">
        <v>118</v>
      </c>
      <c r="C13" s="863">
        <v>11100109963</v>
      </c>
      <c r="D13" s="307">
        <v>0.9</v>
      </c>
      <c r="E13" s="864"/>
      <c r="F13" s="864"/>
      <c r="G13" s="864"/>
      <c r="H13" s="864"/>
      <c r="I13" s="864"/>
      <c r="J13" s="864"/>
      <c r="K13" s="864"/>
      <c r="L13" s="864"/>
      <c r="M13" s="864"/>
      <c r="N13" s="864"/>
      <c r="O13" s="864">
        <v>0.01</v>
      </c>
      <c r="P13" s="864"/>
      <c r="Q13" s="864"/>
      <c r="R13" s="864">
        <v>0.01</v>
      </c>
      <c r="S13" s="864"/>
      <c r="T13" s="864"/>
      <c r="U13" s="864"/>
      <c r="V13" s="308">
        <f t="shared" si="0"/>
        <v>0.02</v>
      </c>
      <c r="W13" s="309">
        <f t="shared" si="1"/>
        <v>0.92</v>
      </c>
      <c r="X13" s="310">
        <f t="shared" si="2"/>
        <v>50</v>
      </c>
    </row>
    <row r="14" spans="1:24" s="99" customFormat="1" ht="30" customHeight="1" x14ac:dyDescent="0.25">
      <c r="A14" s="305">
        <v>7</v>
      </c>
      <c r="B14" s="306" t="s">
        <v>119</v>
      </c>
      <c r="C14" s="863">
        <v>31100001615</v>
      </c>
      <c r="D14" s="307">
        <v>0.9</v>
      </c>
      <c r="E14" s="864"/>
      <c r="F14" s="864"/>
      <c r="G14" s="864"/>
      <c r="H14" s="864"/>
      <c r="I14" s="864"/>
      <c r="J14" s="864"/>
      <c r="K14" s="864"/>
      <c r="L14" s="864"/>
      <c r="M14" s="864"/>
      <c r="N14" s="864"/>
      <c r="O14" s="864"/>
      <c r="P14" s="864"/>
      <c r="Q14" s="864"/>
      <c r="R14" s="864"/>
      <c r="S14" s="864"/>
      <c r="T14" s="864"/>
      <c r="U14" s="864"/>
      <c r="V14" s="308">
        <f t="shared" si="0"/>
        <v>0</v>
      </c>
      <c r="W14" s="309">
        <f t="shared" si="1"/>
        <v>0.9</v>
      </c>
      <c r="X14" s="310">
        <f t="shared" si="2"/>
        <v>50</v>
      </c>
    </row>
    <row r="15" spans="1:24" s="99" customFormat="1" ht="30" customHeight="1" x14ac:dyDescent="0.25">
      <c r="A15" s="305">
        <v>8</v>
      </c>
      <c r="B15" s="306" t="s">
        <v>120</v>
      </c>
      <c r="C15" s="863">
        <v>11100109912</v>
      </c>
      <c r="D15" s="307">
        <v>0.9</v>
      </c>
      <c r="E15" s="864"/>
      <c r="F15" s="864"/>
      <c r="G15" s="864"/>
      <c r="H15" s="864"/>
      <c r="I15" s="864"/>
      <c r="J15" s="864"/>
      <c r="K15" s="864"/>
      <c r="L15" s="864"/>
      <c r="M15" s="864"/>
      <c r="N15" s="864"/>
      <c r="O15" s="864"/>
      <c r="P15" s="864"/>
      <c r="Q15" s="864"/>
      <c r="R15" s="864">
        <v>0.01</v>
      </c>
      <c r="S15" s="864"/>
      <c r="T15" s="864"/>
      <c r="U15" s="864"/>
      <c r="V15" s="308">
        <f t="shared" si="0"/>
        <v>0.01</v>
      </c>
      <c r="W15" s="309">
        <f t="shared" si="1"/>
        <v>0.91</v>
      </c>
      <c r="X15" s="310">
        <f t="shared" si="2"/>
        <v>50</v>
      </c>
    </row>
    <row r="16" spans="1:24" s="99" customFormat="1" ht="30" customHeight="1" x14ac:dyDescent="0.25">
      <c r="A16" s="305">
        <v>9</v>
      </c>
      <c r="B16" s="306" t="s">
        <v>121</v>
      </c>
      <c r="C16" s="863">
        <v>11100000795</v>
      </c>
      <c r="D16" s="307">
        <v>0.9</v>
      </c>
      <c r="E16" s="864"/>
      <c r="F16" s="864"/>
      <c r="G16" s="864"/>
      <c r="H16" s="864"/>
      <c r="I16" s="864"/>
      <c r="J16" s="864"/>
      <c r="K16" s="864"/>
      <c r="L16" s="864"/>
      <c r="M16" s="864"/>
      <c r="N16" s="864"/>
      <c r="O16" s="864">
        <v>0.01</v>
      </c>
      <c r="P16" s="864">
        <v>0.02</v>
      </c>
      <c r="Q16" s="864"/>
      <c r="R16" s="864">
        <v>0.01</v>
      </c>
      <c r="S16" s="864"/>
      <c r="T16" s="864"/>
      <c r="U16" s="864"/>
      <c r="V16" s="308">
        <f t="shared" si="0"/>
        <v>0.04</v>
      </c>
      <c r="W16" s="309">
        <f t="shared" si="1"/>
        <v>0.94000000000000006</v>
      </c>
      <c r="X16" s="310">
        <f t="shared" si="2"/>
        <v>50</v>
      </c>
    </row>
    <row r="17" spans="1:24" s="99" customFormat="1" ht="30" customHeight="1" x14ac:dyDescent="0.25">
      <c r="A17" s="305">
        <v>10</v>
      </c>
      <c r="B17" s="306" t="s">
        <v>122</v>
      </c>
      <c r="C17" s="863">
        <v>11100116900</v>
      </c>
      <c r="D17" s="307">
        <v>0.9</v>
      </c>
      <c r="E17" s="864"/>
      <c r="F17" s="864"/>
      <c r="G17" s="864"/>
      <c r="H17" s="864"/>
      <c r="I17" s="864"/>
      <c r="J17" s="864"/>
      <c r="K17" s="864"/>
      <c r="L17" s="864"/>
      <c r="M17" s="864"/>
      <c r="N17" s="864"/>
      <c r="O17" s="864">
        <v>0.01</v>
      </c>
      <c r="P17" s="864">
        <v>0.02</v>
      </c>
      <c r="Q17" s="864"/>
      <c r="R17" s="864">
        <v>0.01</v>
      </c>
      <c r="S17" s="864"/>
      <c r="T17" s="864"/>
      <c r="U17" s="864"/>
      <c r="V17" s="308">
        <f t="shared" si="0"/>
        <v>0.04</v>
      </c>
      <c r="W17" s="309">
        <f t="shared" si="1"/>
        <v>0.94000000000000006</v>
      </c>
      <c r="X17" s="310">
        <f t="shared" si="2"/>
        <v>50</v>
      </c>
    </row>
    <row r="18" spans="1:24" s="99" customFormat="1" ht="30" customHeight="1" x14ac:dyDescent="0.25">
      <c r="A18" s="305">
        <v>11</v>
      </c>
      <c r="B18" s="306" t="s">
        <v>123</v>
      </c>
      <c r="C18" s="865">
        <v>20500006345</v>
      </c>
      <c r="D18" s="307">
        <v>0.9</v>
      </c>
      <c r="E18" s="864"/>
      <c r="F18" s="864"/>
      <c r="G18" s="864"/>
      <c r="H18" s="864"/>
      <c r="I18" s="864"/>
      <c r="J18" s="864"/>
      <c r="K18" s="864"/>
      <c r="L18" s="864"/>
      <c r="M18" s="864"/>
      <c r="N18" s="864"/>
      <c r="O18" s="864">
        <v>0.01</v>
      </c>
      <c r="P18" s="864"/>
      <c r="Q18" s="864"/>
      <c r="R18" s="864">
        <v>0.01</v>
      </c>
      <c r="S18" s="864"/>
      <c r="T18" s="864"/>
      <c r="U18" s="864"/>
      <c r="V18" s="308">
        <f t="shared" si="0"/>
        <v>0.02</v>
      </c>
      <c r="W18" s="309">
        <f t="shared" si="1"/>
        <v>0.92</v>
      </c>
      <c r="X18" s="310">
        <f t="shared" si="2"/>
        <v>50</v>
      </c>
    </row>
    <row r="19" spans="1:24" s="99" customFormat="1" ht="30" customHeight="1" x14ac:dyDescent="0.25">
      <c r="A19" s="305">
        <v>12</v>
      </c>
      <c r="B19" s="306" t="s">
        <v>124</v>
      </c>
      <c r="C19" s="865">
        <v>11100109686</v>
      </c>
      <c r="D19" s="307">
        <v>0.9</v>
      </c>
      <c r="E19" s="864"/>
      <c r="F19" s="864"/>
      <c r="G19" s="864"/>
      <c r="H19" s="864"/>
      <c r="I19" s="864"/>
      <c r="J19" s="864"/>
      <c r="K19" s="864"/>
      <c r="L19" s="864"/>
      <c r="M19" s="864"/>
      <c r="N19" s="864"/>
      <c r="O19" s="864">
        <v>0.01</v>
      </c>
      <c r="P19" s="864">
        <v>0.02</v>
      </c>
      <c r="Q19" s="864"/>
      <c r="R19" s="864">
        <v>0.01</v>
      </c>
      <c r="S19" s="864"/>
      <c r="T19" s="864"/>
      <c r="U19" s="864"/>
      <c r="V19" s="308">
        <f t="shared" si="0"/>
        <v>0.04</v>
      </c>
      <c r="W19" s="309">
        <f t="shared" si="1"/>
        <v>0.94000000000000006</v>
      </c>
      <c r="X19" s="310">
        <f t="shared" si="2"/>
        <v>50</v>
      </c>
    </row>
    <row r="20" spans="1:24" s="99" customFormat="1" ht="30" customHeight="1" x14ac:dyDescent="0.25">
      <c r="A20" s="305">
        <v>13</v>
      </c>
      <c r="B20" s="306" t="s">
        <v>125</v>
      </c>
      <c r="C20" s="865">
        <v>11100096307</v>
      </c>
      <c r="D20" s="307">
        <v>0.9</v>
      </c>
      <c r="E20" s="864"/>
      <c r="F20" s="864"/>
      <c r="G20" s="864"/>
      <c r="H20" s="864"/>
      <c r="I20" s="864"/>
      <c r="J20" s="864"/>
      <c r="K20" s="864"/>
      <c r="L20" s="864"/>
      <c r="M20" s="864"/>
      <c r="N20" s="864"/>
      <c r="O20" s="864">
        <v>0.01</v>
      </c>
      <c r="P20" s="864">
        <v>0.01</v>
      </c>
      <c r="Q20" s="864">
        <v>0.02</v>
      </c>
      <c r="R20" s="864">
        <v>0.02</v>
      </c>
      <c r="S20" s="864"/>
      <c r="T20" s="864"/>
      <c r="U20" s="864"/>
      <c r="V20" s="308">
        <f t="shared" si="0"/>
        <v>0.05</v>
      </c>
      <c r="W20" s="309">
        <f t="shared" si="1"/>
        <v>0.95000000000000007</v>
      </c>
      <c r="X20" s="310">
        <f t="shared" si="2"/>
        <v>60</v>
      </c>
    </row>
    <row r="21" spans="1:24" s="99" customFormat="1" ht="30" customHeight="1" x14ac:dyDescent="0.25">
      <c r="A21" s="305">
        <v>14</v>
      </c>
      <c r="B21" s="306" t="s">
        <v>126</v>
      </c>
      <c r="C21" s="865">
        <v>11100000714</v>
      </c>
      <c r="D21" s="307">
        <v>0.9</v>
      </c>
      <c r="E21" s="864"/>
      <c r="F21" s="864"/>
      <c r="G21" s="864"/>
      <c r="H21" s="864"/>
      <c r="I21" s="864"/>
      <c r="J21" s="864"/>
      <c r="K21" s="864"/>
      <c r="L21" s="864">
        <v>0.02</v>
      </c>
      <c r="M21" s="864"/>
      <c r="N21" s="864"/>
      <c r="O21" s="864"/>
      <c r="P21" s="864"/>
      <c r="Q21" s="864">
        <v>0.02</v>
      </c>
      <c r="R21" s="864">
        <v>0.01</v>
      </c>
      <c r="S21" s="864"/>
      <c r="T21" s="864"/>
      <c r="U21" s="864"/>
      <c r="V21" s="308">
        <f t="shared" si="0"/>
        <v>0.05</v>
      </c>
      <c r="W21" s="309">
        <f t="shared" si="1"/>
        <v>0.95000000000000007</v>
      </c>
      <c r="X21" s="310">
        <f t="shared" si="2"/>
        <v>60</v>
      </c>
    </row>
    <row r="22" spans="1:24" s="99" customFormat="1" ht="30" customHeight="1" x14ac:dyDescent="0.25">
      <c r="A22" s="305">
        <v>15</v>
      </c>
      <c r="B22" s="306" t="s">
        <v>127</v>
      </c>
      <c r="C22" s="865">
        <v>11100067051</v>
      </c>
      <c r="D22" s="307">
        <v>0.9</v>
      </c>
      <c r="E22" s="864"/>
      <c r="F22" s="864"/>
      <c r="G22" s="864"/>
      <c r="H22" s="864"/>
      <c r="I22" s="864"/>
      <c r="J22" s="864"/>
      <c r="K22" s="864"/>
      <c r="L22" s="864"/>
      <c r="M22" s="864"/>
      <c r="N22" s="864"/>
      <c r="O22" s="864">
        <v>0.01</v>
      </c>
      <c r="P22" s="864"/>
      <c r="Q22" s="864"/>
      <c r="R22" s="864"/>
      <c r="S22" s="864"/>
      <c r="T22" s="864"/>
      <c r="U22" s="864"/>
      <c r="V22" s="308">
        <f t="shared" si="0"/>
        <v>0.01</v>
      </c>
      <c r="W22" s="309">
        <f t="shared" si="1"/>
        <v>0.91</v>
      </c>
      <c r="X22" s="310">
        <f t="shared" si="2"/>
        <v>50</v>
      </c>
    </row>
    <row r="23" spans="1:24" s="99" customFormat="1" ht="30" customHeight="1" x14ac:dyDescent="0.25">
      <c r="A23" s="305">
        <v>16</v>
      </c>
      <c r="B23" s="306" t="s">
        <v>128</v>
      </c>
      <c r="C23" s="865">
        <v>30800000127</v>
      </c>
      <c r="D23" s="307">
        <v>0.9</v>
      </c>
      <c r="E23" s="864"/>
      <c r="F23" s="864"/>
      <c r="G23" s="864"/>
      <c r="H23" s="864"/>
      <c r="I23" s="864"/>
      <c r="J23" s="864"/>
      <c r="K23" s="864"/>
      <c r="L23" s="864"/>
      <c r="M23" s="864"/>
      <c r="N23" s="864"/>
      <c r="O23" s="864">
        <v>0.01</v>
      </c>
      <c r="P23" s="864"/>
      <c r="Q23" s="864"/>
      <c r="R23" s="864"/>
      <c r="S23" s="864"/>
      <c r="T23" s="864"/>
      <c r="U23" s="864"/>
      <c r="V23" s="308">
        <f t="shared" si="0"/>
        <v>0.01</v>
      </c>
      <c r="W23" s="309">
        <f t="shared" si="1"/>
        <v>0.91</v>
      </c>
      <c r="X23" s="310">
        <f t="shared" si="2"/>
        <v>50</v>
      </c>
    </row>
    <row r="24" spans="1:24" ht="39.75" customHeight="1" x14ac:dyDescent="0.25">
      <c r="A24" s="1302" t="s">
        <v>544</v>
      </c>
      <c r="B24" s="1302"/>
      <c r="C24" s="1302"/>
      <c r="D24" s="1302"/>
      <c r="E24" s="1302"/>
      <c r="F24" s="1302"/>
      <c r="G24" s="1302"/>
      <c r="H24" s="1302"/>
      <c r="I24" s="1302"/>
      <c r="J24" s="1302"/>
      <c r="K24" s="1302"/>
      <c r="L24" s="1302"/>
      <c r="M24" s="1302"/>
      <c r="N24" s="1302"/>
      <c r="O24" s="1302"/>
      <c r="P24" s="1302"/>
      <c r="Q24" s="1302"/>
      <c r="R24" s="1302"/>
      <c r="S24" s="1302"/>
      <c r="T24" s="1302"/>
      <c r="U24" s="1302"/>
      <c r="V24" s="1302"/>
      <c r="W24" s="1302"/>
      <c r="X24" s="1302"/>
    </row>
    <row r="25" spans="1:24" x14ac:dyDescent="0.25">
      <c r="A25" s="311"/>
      <c r="B25" s="311"/>
      <c r="C25" s="311"/>
      <c r="D25" s="312"/>
      <c r="E25" s="311"/>
      <c r="F25" s="311"/>
      <c r="G25" s="311"/>
      <c r="H25" s="311"/>
      <c r="I25" s="311"/>
      <c r="J25" s="311"/>
      <c r="K25" s="313"/>
      <c r="L25" s="313"/>
      <c r="M25" s="313"/>
      <c r="N25" s="313"/>
      <c r="O25" s="313"/>
      <c r="P25" s="313"/>
      <c r="Q25" s="313"/>
      <c r="R25" s="313"/>
      <c r="S25" s="313"/>
      <c r="T25" s="313"/>
      <c r="U25" s="313"/>
      <c r="V25" s="311"/>
      <c r="W25" s="311"/>
      <c r="X25" s="311"/>
    </row>
    <row r="26" spans="1:24" ht="23.65" customHeight="1" x14ac:dyDescent="0.3">
      <c r="A26" s="1319" t="s">
        <v>5</v>
      </c>
      <c r="B26" s="1319"/>
      <c r="C26" s="1319"/>
      <c r="D26" s="1319"/>
      <c r="E26" s="1319"/>
      <c r="F26" s="1319"/>
      <c r="G26" s="1319"/>
      <c r="H26" s="1319"/>
      <c r="I26" s="1319"/>
      <c r="J26" s="1319"/>
      <c r="K26" s="1319"/>
      <c r="L26" s="1319"/>
      <c r="M26" s="1319"/>
      <c r="N26" s="1319"/>
      <c r="O26" s="1319"/>
      <c r="P26" s="1319"/>
      <c r="Q26" s="1319"/>
      <c r="R26" s="1319"/>
      <c r="S26" s="1319"/>
      <c r="T26" s="1319"/>
      <c r="U26" s="1319"/>
      <c r="V26" s="1319"/>
      <c r="W26" s="1319"/>
      <c r="X26" s="1319"/>
    </row>
    <row r="27" spans="1:24" x14ac:dyDescent="0.25">
      <c r="A27" s="311"/>
      <c r="B27" s="311"/>
      <c r="C27" s="311"/>
      <c r="D27" s="312"/>
      <c r="E27" s="311"/>
      <c r="F27" s="311"/>
      <c r="G27" s="311"/>
      <c r="H27" s="311"/>
      <c r="I27" s="311"/>
      <c r="J27" s="311"/>
      <c r="K27" s="313"/>
      <c r="L27" s="313"/>
      <c r="M27" s="313"/>
      <c r="N27" s="313"/>
      <c r="O27" s="313"/>
      <c r="P27" s="313"/>
      <c r="Q27" s="313"/>
      <c r="R27" s="313"/>
      <c r="S27" s="313"/>
      <c r="T27" s="313"/>
      <c r="U27" s="313"/>
      <c r="V27" s="311"/>
      <c r="W27" s="311"/>
      <c r="X27" s="311"/>
    </row>
    <row r="28" spans="1:24" ht="139.5" customHeight="1" x14ac:dyDescent="0.25">
      <c r="A28" s="666" t="s">
        <v>6</v>
      </c>
      <c r="B28" s="1320" t="s">
        <v>7</v>
      </c>
      <c r="C28" s="1320"/>
      <c r="D28" s="1320"/>
      <c r="E28" s="1320"/>
      <c r="F28" s="666"/>
      <c r="G28" s="666"/>
      <c r="H28" s="666"/>
      <c r="I28" s="666"/>
      <c r="J28" s="666"/>
      <c r="K28" s="1321" t="s">
        <v>8</v>
      </c>
      <c r="L28" s="1322"/>
      <c r="M28" s="1318" t="s">
        <v>9</v>
      </c>
      <c r="N28" s="1318"/>
      <c r="O28" s="866"/>
      <c r="P28" s="866" t="s">
        <v>10</v>
      </c>
      <c r="Q28" s="867" t="s">
        <v>218</v>
      </c>
      <c r="R28" s="1321" t="s">
        <v>12</v>
      </c>
      <c r="S28" s="1323"/>
      <c r="T28" s="1323"/>
      <c r="U28" s="1323"/>
      <c r="V28" s="1323"/>
      <c r="W28" s="1323"/>
      <c r="X28" s="1322"/>
    </row>
    <row r="29" spans="1:24" ht="46.7" customHeight="1" x14ac:dyDescent="0.25">
      <c r="A29" s="314">
        <v>3</v>
      </c>
      <c r="B29" s="876" t="s">
        <v>1332</v>
      </c>
      <c r="C29" s="877"/>
      <c r="D29" s="877"/>
      <c r="E29" s="878"/>
      <c r="F29" s="665"/>
      <c r="G29" s="665"/>
      <c r="H29" s="665"/>
      <c r="I29" s="665"/>
      <c r="J29" s="665"/>
      <c r="K29" s="1313" t="s">
        <v>1323</v>
      </c>
      <c r="L29" s="1314"/>
      <c r="M29" s="1313" t="s">
        <v>1324</v>
      </c>
      <c r="N29" s="1314"/>
      <c r="O29" s="887"/>
      <c r="P29" s="868">
        <v>1</v>
      </c>
      <c r="Q29" s="869">
        <v>0.02</v>
      </c>
      <c r="R29" s="873" t="s">
        <v>1333</v>
      </c>
      <c r="S29" s="874"/>
      <c r="T29" s="874"/>
      <c r="U29" s="874"/>
      <c r="V29" s="874"/>
      <c r="W29" s="874"/>
      <c r="X29" s="875"/>
    </row>
    <row r="30" spans="1:24" ht="56.65" customHeight="1" x14ac:dyDescent="0.25">
      <c r="A30" s="314">
        <v>12</v>
      </c>
      <c r="B30" s="876" t="s">
        <v>1340</v>
      </c>
      <c r="C30" s="877"/>
      <c r="D30" s="877"/>
      <c r="E30" s="878"/>
      <c r="F30" s="665"/>
      <c r="G30" s="665"/>
      <c r="H30" s="665"/>
      <c r="I30" s="665"/>
      <c r="J30" s="665"/>
      <c r="K30" s="1313" t="s">
        <v>1323</v>
      </c>
      <c r="L30" s="1314"/>
      <c r="M30" s="1313" t="s">
        <v>1325</v>
      </c>
      <c r="N30" s="1314"/>
      <c r="O30" s="887"/>
      <c r="P30" s="870">
        <v>1</v>
      </c>
      <c r="Q30" s="869">
        <v>0.02</v>
      </c>
      <c r="R30" s="873" t="s">
        <v>1334</v>
      </c>
      <c r="S30" s="874"/>
      <c r="T30" s="874"/>
      <c r="U30" s="874"/>
      <c r="V30" s="874"/>
      <c r="W30" s="874"/>
      <c r="X30" s="875"/>
    </row>
    <row r="31" spans="1:24" ht="67.150000000000006" customHeight="1" x14ac:dyDescent="0.25">
      <c r="A31" s="314">
        <v>16</v>
      </c>
      <c r="B31" s="879" t="s">
        <v>1329</v>
      </c>
      <c r="C31" s="880"/>
      <c r="D31" s="880"/>
      <c r="E31" s="881"/>
      <c r="F31" s="665"/>
      <c r="G31" s="665"/>
      <c r="H31" s="665"/>
      <c r="I31" s="665"/>
      <c r="J31" s="665"/>
      <c r="K31" s="1313" t="s">
        <v>1325</v>
      </c>
      <c r="L31" s="1314"/>
      <c r="M31" s="1313" t="s">
        <v>1324</v>
      </c>
      <c r="N31" s="1314"/>
      <c r="O31" s="887"/>
      <c r="P31" s="870">
        <v>13</v>
      </c>
      <c r="Q31" s="871">
        <v>0.01</v>
      </c>
      <c r="R31" s="873" t="s">
        <v>1335</v>
      </c>
      <c r="S31" s="874"/>
      <c r="T31" s="874"/>
      <c r="U31" s="874"/>
      <c r="V31" s="874"/>
      <c r="W31" s="874"/>
      <c r="X31" s="875"/>
    </row>
    <row r="32" spans="1:24" ht="77.650000000000006" customHeight="1" x14ac:dyDescent="0.25">
      <c r="A32" s="314">
        <v>17</v>
      </c>
      <c r="B32" s="467" t="s">
        <v>1330</v>
      </c>
      <c r="C32" s="880"/>
      <c r="D32" s="880"/>
      <c r="E32" s="881"/>
      <c r="F32" s="665"/>
      <c r="G32" s="665"/>
      <c r="H32" s="665"/>
      <c r="I32" s="665"/>
      <c r="J32" s="665"/>
      <c r="K32" s="1313" t="s">
        <v>1323</v>
      </c>
      <c r="L32" s="1314"/>
      <c r="M32" s="1313" t="s">
        <v>1325</v>
      </c>
      <c r="N32" s="1314"/>
      <c r="O32" s="887"/>
      <c r="P32" s="872">
        <v>4</v>
      </c>
      <c r="Q32" s="871" t="s">
        <v>1012</v>
      </c>
      <c r="R32" s="873" t="s">
        <v>1339</v>
      </c>
      <c r="S32" s="874"/>
      <c r="T32" s="874"/>
      <c r="U32" s="874"/>
      <c r="V32" s="874"/>
      <c r="W32" s="874"/>
      <c r="X32" s="875"/>
    </row>
    <row r="33" spans="1:24" ht="51" customHeight="1" x14ac:dyDescent="0.25">
      <c r="A33" s="314">
        <v>18</v>
      </c>
      <c r="B33" s="467" t="s">
        <v>1331</v>
      </c>
      <c r="C33" s="880"/>
      <c r="D33" s="880"/>
      <c r="E33" s="881"/>
      <c r="F33" s="665"/>
      <c r="G33" s="665"/>
      <c r="H33" s="665"/>
      <c r="I33" s="665"/>
      <c r="J33" s="665"/>
      <c r="K33" s="1313" t="s">
        <v>1324</v>
      </c>
      <c r="L33" s="1314"/>
      <c r="M33" s="1313" t="s">
        <v>1324</v>
      </c>
      <c r="N33" s="1314"/>
      <c r="O33" s="887"/>
      <c r="P33" s="872">
        <v>6</v>
      </c>
      <c r="Q33" s="871">
        <v>0.02</v>
      </c>
      <c r="R33" s="873" t="s">
        <v>1338</v>
      </c>
      <c r="S33" s="874"/>
      <c r="T33" s="874"/>
      <c r="U33" s="874"/>
      <c r="V33" s="874"/>
      <c r="W33" s="874"/>
      <c r="X33" s="875"/>
    </row>
    <row r="34" spans="1:24" ht="53.1" customHeight="1" x14ac:dyDescent="0.25">
      <c r="A34" s="314"/>
      <c r="B34" s="467" t="s">
        <v>1326</v>
      </c>
      <c r="C34" s="882"/>
      <c r="D34" s="882"/>
      <c r="E34" s="883"/>
      <c r="F34" s="665"/>
      <c r="G34" s="665"/>
      <c r="H34" s="665"/>
      <c r="I34" s="665"/>
      <c r="J34" s="665"/>
      <c r="K34" s="1313" t="s">
        <v>1324</v>
      </c>
      <c r="L34" s="1314"/>
      <c r="M34" s="1313" t="s">
        <v>1324</v>
      </c>
      <c r="N34" s="1314"/>
      <c r="O34" s="887"/>
      <c r="P34" s="315">
        <v>13</v>
      </c>
      <c r="Q34" s="245" t="s">
        <v>1012</v>
      </c>
      <c r="R34" s="884" t="s">
        <v>1337</v>
      </c>
      <c r="S34" s="885"/>
      <c r="T34" s="885"/>
      <c r="U34" s="885"/>
      <c r="V34" s="885"/>
      <c r="W34" s="885"/>
      <c r="X34" s="886"/>
    </row>
    <row r="35" spans="1:24" ht="43.15" customHeight="1" x14ac:dyDescent="0.25">
      <c r="A35" s="314"/>
      <c r="B35" s="467" t="s">
        <v>1327</v>
      </c>
      <c r="C35" s="882"/>
      <c r="D35" s="882"/>
      <c r="E35" s="883"/>
      <c r="F35" s="665"/>
      <c r="G35" s="665"/>
      <c r="H35" s="665"/>
      <c r="I35" s="665"/>
      <c r="J35" s="665"/>
      <c r="K35" s="1313" t="s">
        <v>1324</v>
      </c>
      <c r="L35" s="1314"/>
      <c r="M35" s="1313" t="s">
        <v>1324</v>
      </c>
      <c r="N35" s="1314"/>
      <c r="O35" s="887"/>
      <c r="P35" s="315">
        <v>1</v>
      </c>
      <c r="Q35" s="245">
        <v>0.02</v>
      </c>
      <c r="R35" s="884" t="s">
        <v>1336</v>
      </c>
      <c r="S35" s="885"/>
      <c r="T35" s="885"/>
      <c r="U35" s="885"/>
      <c r="V35" s="885"/>
      <c r="W35" s="885"/>
      <c r="X35" s="886"/>
    </row>
    <row r="36" spans="1:24" ht="16.5" x14ac:dyDescent="0.25">
      <c r="A36" s="316"/>
      <c r="B36" s="317"/>
      <c r="C36" s="317"/>
      <c r="D36" s="317"/>
      <c r="E36" s="317"/>
      <c r="F36" s="317"/>
      <c r="G36" s="317"/>
      <c r="H36" s="317"/>
      <c r="I36" s="317"/>
      <c r="J36" s="317"/>
      <c r="K36" s="318"/>
      <c r="L36" s="319"/>
      <c r="M36" s="319"/>
      <c r="N36" s="319"/>
      <c r="O36" s="319"/>
      <c r="P36" s="319"/>
      <c r="Q36" s="319"/>
      <c r="R36" s="319"/>
      <c r="S36" s="319"/>
      <c r="T36" s="319"/>
      <c r="U36" s="319"/>
      <c r="V36" s="320"/>
      <c r="W36" s="320"/>
      <c r="X36" s="320"/>
    </row>
    <row r="37" spans="1:24" ht="15.75" x14ac:dyDescent="0.25">
      <c r="A37" s="311"/>
      <c r="B37" s="311"/>
      <c r="C37" s="311"/>
      <c r="D37" s="312"/>
      <c r="E37" s="311"/>
      <c r="F37" s="311"/>
      <c r="G37" s="311"/>
      <c r="H37" s="311"/>
      <c r="I37" s="311"/>
      <c r="J37" s="311"/>
      <c r="K37" s="313"/>
      <c r="L37" s="1324" t="s">
        <v>1328</v>
      </c>
      <c r="M37" s="1324"/>
      <c r="N37" s="1324"/>
      <c r="O37" s="1324"/>
      <c r="P37" s="1324"/>
      <c r="Q37" s="1324"/>
      <c r="R37" s="1324"/>
      <c r="S37" s="1324"/>
      <c r="T37" s="1324"/>
      <c r="U37" s="1324"/>
      <c r="V37" s="1324"/>
      <c r="W37" s="1324"/>
      <c r="X37" s="1324"/>
    </row>
    <row r="38" spans="1:24" ht="15.75" x14ac:dyDescent="0.25">
      <c r="A38" s="311"/>
      <c r="B38" s="311"/>
      <c r="C38" s="311"/>
      <c r="D38" s="312"/>
      <c r="E38" s="311"/>
      <c r="F38" s="311"/>
      <c r="G38" s="311"/>
      <c r="H38" s="311"/>
      <c r="I38" s="311"/>
      <c r="J38" s="311"/>
      <c r="K38" s="313"/>
      <c r="L38" s="1325" t="s">
        <v>14</v>
      </c>
      <c r="M38" s="1325"/>
      <c r="N38" s="1325"/>
      <c r="O38" s="1325"/>
      <c r="P38" s="1325"/>
      <c r="Q38" s="1325"/>
      <c r="R38" s="1325"/>
      <c r="S38" s="1325"/>
      <c r="T38" s="1325"/>
      <c r="U38" s="1325"/>
      <c r="V38" s="1325"/>
      <c r="W38" s="1325"/>
      <c r="X38" s="1325"/>
    </row>
    <row r="39" spans="1:24" x14ac:dyDescent="0.25">
      <c r="A39" s="311"/>
      <c r="B39" s="311"/>
      <c r="C39" s="311"/>
      <c r="D39" s="312"/>
      <c r="E39" s="311"/>
      <c r="F39" s="311"/>
      <c r="G39" s="311"/>
      <c r="H39" s="311"/>
      <c r="I39" s="311"/>
      <c r="J39" s="311"/>
      <c r="K39" s="313"/>
      <c r="L39" s="313"/>
      <c r="M39" s="313"/>
      <c r="N39" s="313"/>
      <c r="O39" s="313"/>
      <c r="P39" s="313"/>
      <c r="Q39" s="313"/>
      <c r="R39" s="313"/>
      <c r="S39" s="313"/>
      <c r="T39" s="313"/>
      <c r="U39" s="313"/>
      <c r="V39" s="311"/>
      <c r="W39" s="311"/>
      <c r="X39" s="311"/>
    </row>
    <row r="40" spans="1:24" x14ac:dyDescent="0.25">
      <c r="A40" s="311"/>
      <c r="B40" s="311"/>
      <c r="C40" s="311"/>
      <c r="D40" s="312"/>
      <c r="E40" s="311"/>
      <c r="F40" s="311"/>
      <c r="G40" s="311"/>
      <c r="H40" s="311"/>
      <c r="I40" s="311"/>
      <c r="J40" s="311"/>
      <c r="K40" s="313"/>
      <c r="L40" s="313"/>
      <c r="M40" s="313"/>
      <c r="N40" s="313"/>
      <c r="O40" s="313"/>
      <c r="P40" s="313"/>
      <c r="Q40" s="313"/>
      <c r="R40" s="313"/>
      <c r="S40" s="313"/>
      <c r="T40" s="313"/>
      <c r="U40" s="313"/>
      <c r="V40" s="311"/>
      <c r="W40" s="311"/>
      <c r="X40" s="311"/>
    </row>
    <row r="41" spans="1:24" x14ac:dyDescent="0.25">
      <c r="A41" s="311"/>
      <c r="B41" s="311"/>
      <c r="C41" s="311"/>
      <c r="D41" s="312"/>
      <c r="E41" s="311"/>
      <c r="F41" s="311"/>
      <c r="G41" s="311"/>
      <c r="H41" s="311"/>
      <c r="I41" s="311"/>
      <c r="J41" s="311"/>
      <c r="K41" s="313"/>
      <c r="L41" s="313"/>
      <c r="M41" s="313"/>
      <c r="N41" s="313"/>
      <c r="O41" s="313"/>
      <c r="P41" s="313"/>
      <c r="Q41" s="313"/>
      <c r="R41" s="313"/>
      <c r="S41" s="313"/>
      <c r="T41" s="313"/>
      <c r="U41" s="313"/>
      <c r="V41" s="311"/>
      <c r="W41" s="311"/>
      <c r="X41" s="311"/>
    </row>
    <row r="42" spans="1:24" ht="16.5" x14ac:dyDescent="0.25">
      <c r="A42" s="311"/>
      <c r="B42" s="311"/>
      <c r="C42" s="311"/>
      <c r="D42" s="312"/>
      <c r="E42" s="311"/>
      <c r="F42" s="311"/>
      <c r="G42" s="311"/>
      <c r="H42" s="311"/>
      <c r="I42" s="311"/>
      <c r="J42" s="311"/>
      <c r="K42" s="313"/>
      <c r="L42" s="313"/>
      <c r="M42" s="313"/>
      <c r="N42" s="313"/>
      <c r="O42" s="313"/>
      <c r="P42" s="313"/>
      <c r="Q42" s="1326" t="s">
        <v>703</v>
      </c>
      <c r="R42" s="1326"/>
      <c r="S42" s="1326"/>
      <c r="T42" s="1326"/>
      <c r="U42" s="313"/>
      <c r="V42" s="311"/>
      <c r="W42" s="311"/>
      <c r="X42" s="311"/>
    </row>
  </sheetData>
  <mergeCells count="36">
    <mergeCell ref="L37:X37"/>
    <mergeCell ref="L38:X38"/>
    <mergeCell ref="Q42:T42"/>
    <mergeCell ref="K33:L33"/>
    <mergeCell ref="M33:N33"/>
    <mergeCell ref="K34:L34"/>
    <mergeCell ref="M34:N34"/>
    <mergeCell ref="K31:L31"/>
    <mergeCell ref="M31:N31"/>
    <mergeCell ref="M32:N32"/>
    <mergeCell ref="K35:L35"/>
    <mergeCell ref="M35:N35"/>
    <mergeCell ref="K32:L32"/>
    <mergeCell ref="M29:N29"/>
    <mergeCell ref="K29:L29"/>
    <mergeCell ref="K30:L30"/>
    <mergeCell ref="M30:N30"/>
    <mergeCell ref="W5:W7"/>
    <mergeCell ref="M28:N28"/>
    <mergeCell ref="A26:X26"/>
    <mergeCell ref="B28:E28"/>
    <mergeCell ref="K28:L28"/>
    <mergeCell ref="R28:X28"/>
    <mergeCell ref="A1:E1"/>
    <mergeCell ref="A5:A7"/>
    <mergeCell ref="B5:B7"/>
    <mergeCell ref="C5:C7"/>
    <mergeCell ref="A24:X24"/>
    <mergeCell ref="A3:X3"/>
    <mergeCell ref="A4:X4"/>
    <mergeCell ref="D5:D7"/>
    <mergeCell ref="E5:V5"/>
    <mergeCell ref="X5:X7"/>
    <mergeCell ref="E6:N6"/>
    <mergeCell ref="O6:U6"/>
    <mergeCell ref="V6:V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70"/>
  <sheetViews>
    <sheetView topLeftCell="A27" zoomScale="80" zoomScaleNormal="80" workbookViewId="0">
      <selection activeCell="A35" sqref="A35:X35"/>
    </sheetView>
  </sheetViews>
  <sheetFormatPr defaultRowHeight="15" x14ac:dyDescent="0.25"/>
  <cols>
    <col min="1" max="1" width="5.28515625" style="73" customWidth="1"/>
    <col min="2" max="2" width="24.5703125" style="73" customWidth="1"/>
    <col min="3" max="3" width="15.28515625" style="73" hidden="1" customWidth="1"/>
    <col min="4" max="4" width="13.28515625" style="74" customWidth="1"/>
    <col min="5" max="7" width="8.5703125" style="73" customWidth="1"/>
    <col min="8" max="10" width="8.140625" style="73" customWidth="1"/>
    <col min="11" max="11" width="7.5703125" style="614" customWidth="1"/>
    <col min="12" max="12" width="8.42578125" style="614" customWidth="1"/>
    <col min="13" max="13" width="8.28515625" style="614" customWidth="1"/>
    <col min="14" max="14" width="8.140625" style="614" customWidth="1"/>
    <col min="15" max="15" width="8" style="614" customWidth="1"/>
    <col min="16" max="16" width="7.7109375" style="614" customWidth="1"/>
    <col min="17" max="17" width="8.140625" style="614" customWidth="1"/>
    <col min="18" max="18" width="7.7109375" style="614" customWidth="1"/>
    <col min="19" max="19" width="7.85546875" style="614" customWidth="1"/>
    <col min="20" max="20" width="7.7109375" style="614" customWidth="1"/>
    <col min="21" max="21" width="7.85546875" style="614" customWidth="1"/>
    <col min="22" max="22" width="8" style="73" customWidth="1"/>
    <col min="23" max="23" width="9.140625" style="73" customWidth="1"/>
    <col min="24" max="24" width="7.5703125" style="73" customWidth="1"/>
    <col min="25" max="256" width="9.140625" style="73"/>
    <col min="257" max="257" width="5.28515625" style="73" customWidth="1"/>
    <col min="258" max="258" width="24.5703125" style="73" customWidth="1"/>
    <col min="259" max="259" width="0" style="73" hidden="1" customWidth="1"/>
    <col min="260" max="260" width="13.28515625" style="73" customWidth="1"/>
    <col min="261" max="263" width="8.5703125" style="73" customWidth="1"/>
    <col min="264" max="266" width="8.140625" style="73" customWidth="1"/>
    <col min="267" max="267" width="7.5703125" style="73" customWidth="1"/>
    <col min="268" max="268" width="8.42578125" style="73" customWidth="1"/>
    <col min="269" max="269" width="8.28515625" style="73" customWidth="1"/>
    <col min="270" max="270" width="8.140625" style="73" customWidth="1"/>
    <col min="271" max="271" width="8" style="73" customWidth="1"/>
    <col min="272" max="272" width="7.7109375" style="73" customWidth="1"/>
    <col min="273" max="273" width="8.140625" style="73" customWidth="1"/>
    <col min="274" max="274" width="7.7109375" style="73" customWidth="1"/>
    <col min="275" max="275" width="7.85546875" style="73" customWidth="1"/>
    <col min="276" max="276" width="7.7109375" style="73" customWidth="1"/>
    <col min="277" max="277" width="7.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4.5703125" style="73" customWidth="1"/>
    <col min="515" max="515" width="0" style="73" hidden="1" customWidth="1"/>
    <col min="516" max="516" width="13.28515625" style="73" customWidth="1"/>
    <col min="517" max="519" width="8.5703125" style="73" customWidth="1"/>
    <col min="520" max="522" width="8.140625" style="73" customWidth="1"/>
    <col min="523" max="523" width="7.5703125" style="73" customWidth="1"/>
    <col min="524" max="524" width="8.42578125" style="73" customWidth="1"/>
    <col min="525" max="525" width="8.28515625" style="73" customWidth="1"/>
    <col min="526" max="526" width="8.140625" style="73" customWidth="1"/>
    <col min="527" max="527" width="8" style="73" customWidth="1"/>
    <col min="528" max="528" width="7.7109375" style="73" customWidth="1"/>
    <col min="529" max="529" width="8.140625" style="73" customWidth="1"/>
    <col min="530" max="530" width="7.7109375" style="73" customWidth="1"/>
    <col min="531" max="531" width="7.85546875" style="73" customWidth="1"/>
    <col min="532" max="532" width="7.7109375" style="73" customWidth="1"/>
    <col min="533" max="533" width="7.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4.5703125" style="73" customWidth="1"/>
    <col min="771" max="771" width="0" style="73" hidden="1" customWidth="1"/>
    <col min="772" max="772" width="13.28515625" style="73" customWidth="1"/>
    <col min="773" max="775" width="8.5703125" style="73" customWidth="1"/>
    <col min="776" max="778" width="8.140625" style="73" customWidth="1"/>
    <col min="779" max="779" width="7.5703125" style="73" customWidth="1"/>
    <col min="780" max="780" width="8.42578125" style="73" customWidth="1"/>
    <col min="781" max="781" width="8.28515625" style="73" customWidth="1"/>
    <col min="782" max="782" width="8.140625" style="73" customWidth="1"/>
    <col min="783" max="783" width="8" style="73" customWidth="1"/>
    <col min="784" max="784" width="7.7109375" style="73" customWidth="1"/>
    <col min="785" max="785" width="8.140625" style="73" customWidth="1"/>
    <col min="786" max="786" width="7.7109375" style="73" customWidth="1"/>
    <col min="787" max="787" width="7.85546875" style="73" customWidth="1"/>
    <col min="788" max="788" width="7.7109375" style="73" customWidth="1"/>
    <col min="789" max="789" width="7.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4.5703125" style="73" customWidth="1"/>
    <col min="1027" max="1027" width="0" style="73" hidden="1" customWidth="1"/>
    <col min="1028" max="1028" width="13.28515625" style="73" customWidth="1"/>
    <col min="1029" max="1031" width="8.5703125" style="73" customWidth="1"/>
    <col min="1032" max="1034" width="8.140625" style="73" customWidth="1"/>
    <col min="1035" max="1035" width="7.5703125" style="73" customWidth="1"/>
    <col min="1036" max="1036" width="8.42578125" style="73" customWidth="1"/>
    <col min="1037" max="1037" width="8.28515625" style="73" customWidth="1"/>
    <col min="1038" max="1038" width="8.140625" style="73" customWidth="1"/>
    <col min="1039" max="1039" width="8" style="73" customWidth="1"/>
    <col min="1040" max="1040" width="7.7109375" style="73" customWidth="1"/>
    <col min="1041" max="1041" width="8.140625" style="73" customWidth="1"/>
    <col min="1042" max="1042" width="7.7109375" style="73" customWidth="1"/>
    <col min="1043" max="1043" width="7.85546875" style="73" customWidth="1"/>
    <col min="1044" max="1044" width="7.7109375" style="73" customWidth="1"/>
    <col min="1045" max="1045" width="7.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4.5703125" style="73" customWidth="1"/>
    <col min="1283" max="1283" width="0" style="73" hidden="1" customWidth="1"/>
    <col min="1284" max="1284" width="13.28515625" style="73" customWidth="1"/>
    <col min="1285" max="1287" width="8.5703125" style="73" customWidth="1"/>
    <col min="1288" max="1290" width="8.140625" style="73" customWidth="1"/>
    <col min="1291" max="1291" width="7.5703125" style="73" customWidth="1"/>
    <col min="1292" max="1292" width="8.42578125" style="73" customWidth="1"/>
    <col min="1293" max="1293" width="8.28515625" style="73" customWidth="1"/>
    <col min="1294" max="1294" width="8.140625" style="73" customWidth="1"/>
    <col min="1295" max="1295" width="8" style="73" customWidth="1"/>
    <col min="1296" max="1296" width="7.7109375" style="73" customWidth="1"/>
    <col min="1297" max="1297" width="8.140625" style="73" customWidth="1"/>
    <col min="1298" max="1298" width="7.7109375" style="73" customWidth="1"/>
    <col min="1299" max="1299" width="7.85546875" style="73" customWidth="1"/>
    <col min="1300" max="1300" width="7.7109375" style="73" customWidth="1"/>
    <col min="1301" max="1301" width="7.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4.5703125" style="73" customWidth="1"/>
    <col min="1539" max="1539" width="0" style="73" hidden="1" customWidth="1"/>
    <col min="1540" max="1540" width="13.28515625" style="73" customWidth="1"/>
    <col min="1541" max="1543" width="8.5703125" style="73" customWidth="1"/>
    <col min="1544" max="1546" width="8.140625" style="73" customWidth="1"/>
    <col min="1547" max="1547" width="7.5703125" style="73" customWidth="1"/>
    <col min="1548" max="1548" width="8.42578125" style="73" customWidth="1"/>
    <col min="1549" max="1549" width="8.28515625" style="73" customWidth="1"/>
    <col min="1550" max="1550" width="8.140625" style="73" customWidth="1"/>
    <col min="1551" max="1551" width="8" style="73" customWidth="1"/>
    <col min="1552" max="1552" width="7.7109375" style="73" customWidth="1"/>
    <col min="1553" max="1553" width="8.140625" style="73" customWidth="1"/>
    <col min="1554" max="1554" width="7.7109375" style="73" customWidth="1"/>
    <col min="1555" max="1555" width="7.85546875" style="73" customWidth="1"/>
    <col min="1556" max="1556" width="7.7109375" style="73" customWidth="1"/>
    <col min="1557" max="1557" width="7.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4.5703125" style="73" customWidth="1"/>
    <col min="1795" max="1795" width="0" style="73" hidden="1" customWidth="1"/>
    <col min="1796" max="1796" width="13.28515625" style="73" customWidth="1"/>
    <col min="1797" max="1799" width="8.5703125" style="73" customWidth="1"/>
    <col min="1800" max="1802" width="8.140625" style="73" customWidth="1"/>
    <col min="1803" max="1803" width="7.5703125" style="73" customWidth="1"/>
    <col min="1804" max="1804" width="8.42578125" style="73" customWidth="1"/>
    <col min="1805" max="1805" width="8.28515625" style="73" customWidth="1"/>
    <col min="1806" max="1806" width="8.140625" style="73" customWidth="1"/>
    <col min="1807" max="1807" width="8" style="73" customWidth="1"/>
    <col min="1808" max="1808" width="7.7109375" style="73" customWidth="1"/>
    <col min="1809" max="1809" width="8.140625" style="73" customWidth="1"/>
    <col min="1810" max="1810" width="7.7109375" style="73" customWidth="1"/>
    <col min="1811" max="1811" width="7.85546875" style="73" customWidth="1"/>
    <col min="1812" max="1812" width="7.7109375" style="73" customWidth="1"/>
    <col min="1813" max="1813" width="7.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4.5703125" style="73" customWidth="1"/>
    <col min="2051" max="2051" width="0" style="73" hidden="1" customWidth="1"/>
    <col min="2052" max="2052" width="13.28515625" style="73" customWidth="1"/>
    <col min="2053" max="2055" width="8.5703125" style="73" customWidth="1"/>
    <col min="2056" max="2058" width="8.140625" style="73" customWidth="1"/>
    <col min="2059" max="2059" width="7.5703125" style="73" customWidth="1"/>
    <col min="2060" max="2060" width="8.42578125" style="73" customWidth="1"/>
    <col min="2061" max="2061" width="8.28515625" style="73" customWidth="1"/>
    <col min="2062" max="2062" width="8.140625" style="73" customWidth="1"/>
    <col min="2063" max="2063" width="8" style="73" customWidth="1"/>
    <col min="2064" max="2064" width="7.7109375" style="73" customWidth="1"/>
    <col min="2065" max="2065" width="8.140625" style="73" customWidth="1"/>
    <col min="2066" max="2066" width="7.7109375" style="73" customWidth="1"/>
    <col min="2067" max="2067" width="7.85546875" style="73" customWidth="1"/>
    <col min="2068" max="2068" width="7.7109375" style="73" customWidth="1"/>
    <col min="2069" max="2069" width="7.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4.5703125" style="73" customWidth="1"/>
    <col min="2307" max="2307" width="0" style="73" hidden="1" customWidth="1"/>
    <col min="2308" max="2308" width="13.28515625" style="73" customWidth="1"/>
    <col min="2309" max="2311" width="8.5703125" style="73" customWidth="1"/>
    <col min="2312" max="2314" width="8.140625" style="73" customWidth="1"/>
    <col min="2315" max="2315" width="7.5703125" style="73" customWidth="1"/>
    <col min="2316" max="2316" width="8.42578125" style="73" customWidth="1"/>
    <col min="2317" max="2317" width="8.28515625" style="73" customWidth="1"/>
    <col min="2318" max="2318" width="8.140625" style="73" customWidth="1"/>
    <col min="2319" max="2319" width="8" style="73" customWidth="1"/>
    <col min="2320" max="2320" width="7.7109375" style="73" customWidth="1"/>
    <col min="2321" max="2321" width="8.140625" style="73" customWidth="1"/>
    <col min="2322" max="2322" width="7.7109375" style="73" customWidth="1"/>
    <col min="2323" max="2323" width="7.85546875" style="73" customWidth="1"/>
    <col min="2324" max="2324" width="7.7109375" style="73" customWidth="1"/>
    <col min="2325" max="2325" width="7.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4.5703125" style="73" customWidth="1"/>
    <col min="2563" max="2563" width="0" style="73" hidden="1" customWidth="1"/>
    <col min="2564" max="2564" width="13.28515625" style="73" customWidth="1"/>
    <col min="2565" max="2567" width="8.5703125" style="73" customWidth="1"/>
    <col min="2568" max="2570" width="8.140625" style="73" customWidth="1"/>
    <col min="2571" max="2571" width="7.5703125" style="73" customWidth="1"/>
    <col min="2572" max="2572" width="8.42578125" style="73" customWidth="1"/>
    <col min="2573" max="2573" width="8.28515625" style="73" customWidth="1"/>
    <col min="2574" max="2574" width="8.140625" style="73" customWidth="1"/>
    <col min="2575" max="2575" width="8" style="73" customWidth="1"/>
    <col min="2576" max="2576" width="7.7109375" style="73" customWidth="1"/>
    <col min="2577" max="2577" width="8.140625" style="73" customWidth="1"/>
    <col min="2578" max="2578" width="7.7109375" style="73" customWidth="1"/>
    <col min="2579" max="2579" width="7.85546875" style="73" customWidth="1"/>
    <col min="2580" max="2580" width="7.7109375" style="73" customWidth="1"/>
    <col min="2581" max="2581" width="7.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4.5703125" style="73" customWidth="1"/>
    <col min="2819" max="2819" width="0" style="73" hidden="1" customWidth="1"/>
    <col min="2820" max="2820" width="13.28515625" style="73" customWidth="1"/>
    <col min="2821" max="2823" width="8.5703125" style="73" customWidth="1"/>
    <col min="2824" max="2826" width="8.140625" style="73" customWidth="1"/>
    <col min="2827" max="2827" width="7.5703125" style="73" customWidth="1"/>
    <col min="2828" max="2828" width="8.42578125" style="73" customWidth="1"/>
    <col min="2829" max="2829" width="8.28515625" style="73" customWidth="1"/>
    <col min="2830" max="2830" width="8.140625" style="73" customWidth="1"/>
    <col min="2831" max="2831" width="8" style="73" customWidth="1"/>
    <col min="2832" max="2832" width="7.7109375" style="73" customWidth="1"/>
    <col min="2833" max="2833" width="8.140625" style="73" customWidth="1"/>
    <col min="2834" max="2834" width="7.7109375" style="73" customWidth="1"/>
    <col min="2835" max="2835" width="7.85546875" style="73" customWidth="1"/>
    <col min="2836" max="2836" width="7.7109375" style="73" customWidth="1"/>
    <col min="2837" max="2837" width="7.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4.5703125" style="73" customWidth="1"/>
    <col min="3075" max="3075" width="0" style="73" hidden="1" customWidth="1"/>
    <col min="3076" max="3076" width="13.28515625" style="73" customWidth="1"/>
    <col min="3077" max="3079" width="8.5703125" style="73" customWidth="1"/>
    <col min="3080" max="3082" width="8.140625" style="73" customWidth="1"/>
    <col min="3083" max="3083" width="7.5703125" style="73" customWidth="1"/>
    <col min="3084" max="3084" width="8.42578125" style="73" customWidth="1"/>
    <col min="3085" max="3085" width="8.28515625" style="73" customWidth="1"/>
    <col min="3086" max="3086" width="8.140625" style="73" customWidth="1"/>
    <col min="3087" max="3087" width="8" style="73" customWidth="1"/>
    <col min="3088" max="3088" width="7.7109375" style="73" customWidth="1"/>
    <col min="3089" max="3089" width="8.140625" style="73" customWidth="1"/>
    <col min="3090" max="3090" width="7.7109375" style="73" customWidth="1"/>
    <col min="3091" max="3091" width="7.85546875" style="73" customWidth="1"/>
    <col min="3092" max="3092" width="7.7109375" style="73" customWidth="1"/>
    <col min="3093" max="3093" width="7.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4.5703125" style="73" customWidth="1"/>
    <col min="3331" max="3331" width="0" style="73" hidden="1" customWidth="1"/>
    <col min="3332" max="3332" width="13.28515625" style="73" customWidth="1"/>
    <col min="3333" max="3335" width="8.5703125" style="73" customWidth="1"/>
    <col min="3336" max="3338" width="8.140625" style="73" customWidth="1"/>
    <col min="3339" max="3339" width="7.5703125" style="73" customWidth="1"/>
    <col min="3340" max="3340" width="8.42578125" style="73" customWidth="1"/>
    <col min="3341" max="3341" width="8.28515625" style="73" customWidth="1"/>
    <col min="3342" max="3342" width="8.140625" style="73" customWidth="1"/>
    <col min="3343" max="3343" width="8" style="73" customWidth="1"/>
    <col min="3344" max="3344" width="7.7109375" style="73" customWidth="1"/>
    <col min="3345" max="3345" width="8.140625" style="73" customWidth="1"/>
    <col min="3346" max="3346" width="7.7109375" style="73" customWidth="1"/>
    <col min="3347" max="3347" width="7.85546875" style="73" customWidth="1"/>
    <col min="3348" max="3348" width="7.7109375" style="73" customWidth="1"/>
    <col min="3349" max="3349" width="7.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4.5703125" style="73" customWidth="1"/>
    <col min="3587" max="3587" width="0" style="73" hidden="1" customWidth="1"/>
    <col min="3588" max="3588" width="13.28515625" style="73" customWidth="1"/>
    <col min="3589" max="3591" width="8.5703125" style="73" customWidth="1"/>
    <col min="3592" max="3594" width="8.140625" style="73" customWidth="1"/>
    <col min="3595" max="3595" width="7.5703125" style="73" customWidth="1"/>
    <col min="3596" max="3596" width="8.42578125" style="73" customWidth="1"/>
    <col min="3597" max="3597" width="8.28515625" style="73" customWidth="1"/>
    <col min="3598" max="3598" width="8.140625" style="73" customWidth="1"/>
    <col min="3599" max="3599" width="8" style="73" customWidth="1"/>
    <col min="3600" max="3600" width="7.7109375" style="73" customWidth="1"/>
    <col min="3601" max="3601" width="8.140625" style="73" customWidth="1"/>
    <col min="3602" max="3602" width="7.7109375" style="73" customWidth="1"/>
    <col min="3603" max="3603" width="7.85546875" style="73" customWidth="1"/>
    <col min="3604" max="3604" width="7.7109375" style="73" customWidth="1"/>
    <col min="3605" max="3605" width="7.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4.5703125" style="73" customWidth="1"/>
    <col min="3843" max="3843" width="0" style="73" hidden="1" customWidth="1"/>
    <col min="3844" max="3844" width="13.28515625" style="73" customWidth="1"/>
    <col min="3845" max="3847" width="8.5703125" style="73" customWidth="1"/>
    <col min="3848" max="3850" width="8.140625" style="73" customWidth="1"/>
    <col min="3851" max="3851" width="7.5703125" style="73" customWidth="1"/>
    <col min="3852" max="3852" width="8.42578125" style="73" customWidth="1"/>
    <col min="3853" max="3853" width="8.28515625" style="73" customWidth="1"/>
    <col min="3854" max="3854" width="8.140625" style="73" customWidth="1"/>
    <col min="3855" max="3855" width="8" style="73" customWidth="1"/>
    <col min="3856" max="3856" width="7.7109375" style="73" customWidth="1"/>
    <col min="3857" max="3857" width="8.140625" style="73" customWidth="1"/>
    <col min="3858" max="3858" width="7.7109375" style="73" customWidth="1"/>
    <col min="3859" max="3859" width="7.85546875" style="73" customWidth="1"/>
    <col min="3860" max="3860" width="7.7109375" style="73" customWidth="1"/>
    <col min="3861" max="3861" width="7.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4.5703125" style="73" customWidth="1"/>
    <col min="4099" max="4099" width="0" style="73" hidden="1" customWidth="1"/>
    <col min="4100" max="4100" width="13.28515625" style="73" customWidth="1"/>
    <col min="4101" max="4103" width="8.5703125" style="73" customWidth="1"/>
    <col min="4104" max="4106" width="8.140625" style="73" customWidth="1"/>
    <col min="4107" max="4107" width="7.5703125" style="73" customWidth="1"/>
    <col min="4108" max="4108" width="8.42578125" style="73" customWidth="1"/>
    <col min="4109" max="4109" width="8.28515625" style="73" customWidth="1"/>
    <col min="4110" max="4110" width="8.140625" style="73" customWidth="1"/>
    <col min="4111" max="4111" width="8" style="73" customWidth="1"/>
    <col min="4112" max="4112" width="7.7109375" style="73" customWidth="1"/>
    <col min="4113" max="4113" width="8.140625" style="73" customWidth="1"/>
    <col min="4114" max="4114" width="7.7109375" style="73" customWidth="1"/>
    <col min="4115" max="4115" width="7.85546875" style="73" customWidth="1"/>
    <col min="4116" max="4116" width="7.7109375" style="73" customWidth="1"/>
    <col min="4117" max="4117" width="7.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4.5703125" style="73" customWidth="1"/>
    <col min="4355" max="4355" width="0" style="73" hidden="1" customWidth="1"/>
    <col min="4356" max="4356" width="13.28515625" style="73" customWidth="1"/>
    <col min="4357" max="4359" width="8.5703125" style="73" customWidth="1"/>
    <col min="4360" max="4362" width="8.140625" style="73" customWidth="1"/>
    <col min="4363" max="4363" width="7.5703125" style="73" customWidth="1"/>
    <col min="4364" max="4364" width="8.42578125" style="73" customWidth="1"/>
    <col min="4365" max="4365" width="8.28515625" style="73" customWidth="1"/>
    <col min="4366" max="4366" width="8.140625" style="73" customWidth="1"/>
    <col min="4367" max="4367" width="8" style="73" customWidth="1"/>
    <col min="4368" max="4368" width="7.7109375" style="73" customWidth="1"/>
    <col min="4369" max="4369" width="8.140625" style="73" customWidth="1"/>
    <col min="4370" max="4370" width="7.7109375" style="73" customWidth="1"/>
    <col min="4371" max="4371" width="7.85546875" style="73" customWidth="1"/>
    <col min="4372" max="4372" width="7.7109375" style="73" customWidth="1"/>
    <col min="4373" max="4373" width="7.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4.5703125" style="73" customWidth="1"/>
    <col min="4611" max="4611" width="0" style="73" hidden="1" customWidth="1"/>
    <col min="4612" max="4612" width="13.28515625" style="73" customWidth="1"/>
    <col min="4613" max="4615" width="8.5703125" style="73" customWidth="1"/>
    <col min="4616" max="4618" width="8.140625" style="73" customWidth="1"/>
    <col min="4619" max="4619" width="7.5703125" style="73" customWidth="1"/>
    <col min="4620" max="4620" width="8.42578125" style="73" customWidth="1"/>
    <col min="4621" max="4621" width="8.28515625" style="73" customWidth="1"/>
    <col min="4622" max="4622" width="8.140625" style="73" customWidth="1"/>
    <col min="4623" max="4623" width="8" style="73" customWidth="1"/>
    <col min="4624" max="4624" width="7.7109375" style="73" customWidth="1"/>
    <col min="4625" max="4625" width="8.140625" style="73" customWidth="1"/>
    <col min="4626" max="4626" width="7.7109375" style="73" customWidth="1"/>
    <col min="4627" max="4627" width="7.85546875" style="73" customWidth="1"/>
    <col min="4628" max="4628" width="7.7109375" style="73" customWidth="1"/>
    <col min="4629" max="4629" width="7.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4.5703125" style="73" customWidth="1"/>
    <col min="4867" max="4867" width="0" style="73" hidden="1" customWidth="1"/>
    <col min="4868" max="4868" width="13.28515625" style="73" customWidth="1"/>
    <col min="4869" max="4871" width="8.5703125" style="73" customWidth="1"/>
    <col min="4872" max="4874" width="8.140625" style="73" customWidth="1"/>
    <col min="4875" max="4875" width="7.5703125" style="73" customWidth="1"/>
    <col min="4876" max="4876" width="8.42578125" style="73" customWidth="1"/>
    <col min="4877" max="4877" width="8.28515625" style="73" customWidth="1"/>
    <col min="4878" max="4878" width="8.140625" style="73" customWidth="1"/>
    <col min="4879" max="4879" width="8" style="73" customWidth="1"/>
    <col min="4880" max="4880" width="7.7109375" style="73" customWidth="1"/>
    <col min="4881" max="4881" width="8.140625" style="73" customWidth="1"/>
    <col min="4882" max="4882" width="7.7109375" style="73" customWidth="1"/>
    <col min="4883" max="4883" width="7.85546875" style="73" customWidth="1"/>
    <col min="4884" max="4884" width="7.7109375" style="73" customWidth="1"/>
    <col min="4885" max="4885" width="7.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4.5703125" style="73" customWidth="1"/>
    <col min="5123" max="5123" width="0" style="73" hidden="1" customWidth="1"/>
    <col min="5124" max="5124" width="13.28515625" style="73" customWidth="1"/>
    <col min="5125" max="5127" width="8.5703125" style="73" customWidth="1"/>
    <col min="5128" max="5130" width="8.140625" style="73" customWidth="1"/>
    <col min="5131" max="5131" width="7.5703125" style="73" customWidth="1"/>
    <col min="5132" max="5132" width="8.42578125" style="73" customWidth="1"/>
    <col min="5133" max="5133" width="8.28515625" style="73" customWidth="1"/>
    <col min="5134" max="5134" width="8.140625" style="73" customWidth="1"/>
    <col min="5135" max="5135" width="8" style="73" customWidth="1"/>
    <col min="5136" max="5136" width="7.7109375" style="73" customWidth="1"/>
    <col min="5137" max="5137" width="8.140625" style="73" customWidth="1"/>
    <col min="5138" max="5138" width="7.7109375" style="73" customWidth="1"/>
    <col min="5139" max="5139" width="7.85546875" style="73" customWidth="1"/>
    <col min="5140" max="5140" width="7.7109375" style="73" customWidth="1"/>
    <col min="5141" max="5141" width="7.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4.5703125" style="73" customWidth="1"/>
    <col min="5379" max="5379" width="0" style="73" hidden="1" customWidth="1"/>
    <col min="5380" max="5380" width="13.28515625" style="73" customWidth="1"/>
    <col min="5381" max="5383" width="8.5703125" style="73" customWidth="1"/>
    <col min="5384" max="5386" width="8.140625" style="73" customWidth="1"/>
    <col min="5387" max="5387" width="7.5703125" style="73" customWidth="1"/>
    <col min="5388" max="5388" width="8.42578125" style="73" customWidth="1"/>
    <col min="5389" max="5389" width="8.28515625" style="73" customWidth="1"/>
    <col min="5390" max="5390" width="8.140625" style="73" customWidth="1"/>
    <col min="5391" max="5391" width="8" style="73" customWidth="1"/>
    <col min="5392" max="5392" width="7.7109375" style="73" customWidth="1"/>
    <col min="5393" max="5393" width="8.140625" style="73" customWidth="1"/>
    <col min="5394" max="5394" width="7.7109375" style="73" customWidth="1"/>
    <col min="5395" max="5395" width="7.85546875" style="73" customWidth="1"/>
    <col min="5396" max="5396" width="7.7109375" style="73" customWidth="1"/>
    <col min="5397" max="5397" width="7.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4.5703125" style="73" customWidth="1"/>
    <col min="5635" max="5635" width="0" style="73" hidden="1" customWidth="1"/>
    <col min="5636" max="5636" width="13.28515625" style="73" customWidth="1"/>
    <col min="5637" max="5639" width="8.5703125" style="73" customWidth="1"/>
    <col min="5640" max="5642" width="8.140625" style="73" customWidth="1"/>
    <col min="5643" max="5643" width="7.5703125" style="73" customWidth="1"/>
    <col min="5644" max="5644" width="8.42578125" style="73" customWidth="1"/>
    <col min="5645" max="5645" width="8.28515625" style="73" customWidth="1"/>
    <col min="5646" max="5646" width="8.140625" style="73" customWidth="1"/>
    <col min="5647" max="5647" width="8" style="73" customWidth="1"/>
    <col min="5648" max="5648" width="7.7109375" style="73" customWidth="1"/>
    <col min="5649" max="5649" width="8.140625" style="73" customWidth="1"/>
    <col min="5650" max="5650" width="7.7109375" style="73" customWidth="1"/>
    <col min="5651" max="5651" width="7.85546875" style="73" customWidth="1"/>
    <col min="5652" max="5652" width="7.7109375" style="73" customWidth="1"/>
    <col min="5653" max="5653" width="7.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4.5703125" style="73" customWidth="1"/>
    <col min="5891" max="5891" width="0" style="73" hidden="1" customWidth="1"/>
    <col min="5892" max="5892" width="13.28515625" style="73" customWidth="1"/>
    <col min="5893" max="5895" width="8.5703125" style="73" customWidth="1"/>
    <col min="5896" max="5898" width="8.140625" style="73" customWidth="1"/>
    <col min="5899" max="5899" width="7.5703125" style="73" customWidth="1"/>
    <col min="5900" max="5900" width="8.42578125" style="73" customWidth="1"/>
    <col min="5901" max="5901" width="8.28515625" style="73" customWidth="1"/>
    <col min="5902" max="5902" width="8.140625" style="73" customWidth="1"/>
    <col min="5903" max="5903" width="8" style="73" customWidth="1"/>
    <col min="5904" max="5904" width="7.7109375" style="73" customWidth="1"/>
    <col min="5905" max="5905" width="8.140625" style="73" customWidth="1"/>
    <col min="5906" max="5906" width="7.7109375" style="73" customWidth="1"/>
    <col min="5907" max="5907" width="7.85546875" style="73" customWidth="1"/>
    <col min="5908" max="5908" width="7.7109375" style="73" customWidth="1"/>
    <col min="5909" max="5909" width="7.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4.5703125" style="73" customWidth="1"/>
    <col min="6147" max="6147" width="0" style="73" hidden="1" customWidth="1"/>
    <col min="6148" max="6148" width="13.28515625" style="73" customWidth="1"/>
    <col min="6149" max="6151" width="8.5703125" style="73" customWidth="1"/>
    <col min="6152" max="6154" width="8.140625" style="73" customWidth="1"/>
    <col min="6155" max="6155" width="7.5703125" style="73" customWidth="1"/>
    <col min="6156" max="6156" width="8.42578125" style="73" customWidth="1"/>
    <col min="6157" max="6157" width="8.28515625" style="73" customWidth="1"/>
    <col min="6158" max="6158" width="8.140625" style="73" customWidth="1"/>
    <col min="6159" max="6159" width="8" style="73" customWidth="1"/>
    <col min="6160" max="6160" width="7.7109375" style="73" customWidth="1"/>
    <col min="6161" max="6161" width="8.140625" style="73" customWidth="1"/>
    <col min="6162" max="6162" width="7.7109375" style="73" customWidth="1"/>
    <col min="6163" max="6163" width="7.85546875" style="73" customWidth="1"/>
    <col min="6164" max="6164" width="7.7109375" style="73" customWidth="1"/>
    <col min="6165" max="6165" width="7.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4.5703125" style="73" customWidth="1"/>
    <col min="6403" max="6403" width="0" style="73" hidden="1" customWidth="1"/>
    <col min="6404" max="6404" width="13.28515625" style="73" customWidth="1"/>
    <col min="6405" max="6407" width="8.5703125" style="73" customWidth="1"/>
    <col min="6408" max="6410" width="8.140625" style="73" customWidth="1"/>
    <col min="6411" max="6411" width="7.5703125" style="73" customWidth="1"/>
    <col min="6412" max="6412" width="8.42578125" style="73" customWidth="1"/>
    <col min="6413" max="6413" width="8.28515625" style="73" customWidth="1"/>
    <col min="6414" max="6414" width="8.140625" style="73" customWidth="1"/>
    <col min="6415" max="6415" width="8" style="73" customWidth="1"/>
    <col min="6416" max="6416" width="7.7109375" style="73" customWidth="1"/>
    <col min="6417" max="6417" width="8.140625" style="73" customWidth="1"/>
    <col min="6418" max="6418" width="7.7109375" style="73" customWidth="1"/>
    <col min="6419" max="6419" width="7.85546875" style="73" customWidth="1"/>
    <col min="6420" max="6420" width="7.7109375" style="73" customWidth="1"/>
    <col min="6421" max="6421" width="7.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4.5703125" style="73" customWidth="1"/>
    <col min="6659" max="6659" width="0" style="73" hidden="1" customWidth="1"/>
    <col min="6660" max="6660" width="13.28515625" style="73" customWidth="1"/>
    <col min="6661" max="6663" width="8.5703125" style="73" customWidth="1"/>
    <col min="6664" max="6666" width="8.140625" style="73" customWidth="1"/>
    <col min="6667" max="6667" width="7.5703125" style="73" customWidth="1"/>
    <col min="6668" max="6668" width="8.42578125" style="73" customWidth="1"/>
    <col min="6669" max="6669" width="8.28515625" style="73" customWidth="1"/>
    <col min="6670" max="6670" width="8.140625" style="73" customWidth="1"/>
    <col min="6671" max="6671" width="8" style="73" customWidth="1"/>
    <col min="6672" max="6672" width="7.7109375" style="73" customWidth="1"/>
    <col min="6673" max="6673" width="8.140625" style="73" customWidth="1"/>
    <col min="6674" max="6674" width="7.7109375" style="73" customWidth="1"/>
    <col min="6675" max="6675" width="7.85546875" style="73" customWidth="1"/>
    <col min="6676" max="6676" width="7.7109375" style="73" customWidth="1"/>
    <col min="6677" max="6677" width="7.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4.5703125" style="73" customWidth="1"/>
    <col min="6915" max="6915" width="0" style="73" hidden="1" customWidth="1"/>
    <col min="6916" max="6916" width="13.28515625" style="73" customWidth="1"/>
    <col min="6917" max="6919" width="8.5703125" style="73" customWidth="1"/>
    <col min="6920" max="6922" width="8.140625" style="73" customWidth="1"/>
    <col min="6923" max="6923" width="7.5703125" style="73" customWidth="1"/>
    <col min="6924" max="6924" width="8.42578125" style="73" customWidth="1"/>
    <col min="6925" max="6925" width="8.28515625" style="73" customWidth="1"/>
    <col min="6926" max="6926" width="8.140625" style="73" customWidth="1"/>
    <col min="6927" max="6927" width="8" style="73" customWidth="1"/>
    <col min="6928" max="6928" width="7.7109375" style="73" customWidth="1"/>
    <col min="6929" max="6929" width="8.140625" style="73" customWidth="1"/>
    <col min="6930" max="6930" width="7.7109375" style="73" customWidth="1"/>
    <col min="6931" max="6931" width="7.85546875" style="73" customWidth="1"/>
    <col min="6932" max="6932" width="7.7109375" style="73" customWidth="1"/>
    <col min="6933" max="6933" width="7.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4.5703125" style="73" customWidth="1"/>
    <col min="7171" max="7171" width="0" style="73" hidden="1" customWidth="1"/>
    <col min="7172" max="7172" width="13.28515625" style="73" customWidth="1"/>
    <col min="7173" max="7175" width="8.5703125" style="73" customWidth="1"/>
    <col min="7176" max="7178" width="8.140625" style="73" customWidth="1"/>
    <col min="7179" max="7179" width="7.5703125" style="73" customWidth="1"/>
    <col min="7180" max="7180" width="8.42578125" style="73" customWidth="1"/>
    <col min="7181" max="7181" width="8.28515625" style="73" customWidth="1"/>
    <col min="7182" max="7182" width="8.140625" style="73" customWidth="1"/>
    <col min="7183" max="7183" width="8" style="73" customWidth="1"/>
    <col min="7184" max="7184" width="7.7109375" style="73" customWidth="1"/>
    <col min="7185" max="7185" width="8.140625" style="73" customWidth="1"/>
    <col min="7186" max="7186" width="7.7109375" style="73" customWidth="1"/>
    <col min="7187" max="7187" width="7.85546875" style="73" customWidth="1"/>
    <col min="7188" max="7188" width="7.7109375" style="73" customWidth="1"/>
    <col min="7189" max="7189" width="7.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4.5703125" style="73" customWidth="1"/>
    <col min="7427" max="7427" width="0" style="73" hidden="1" customWidth="1"/>
    <col min="7428" max="7428" width="13.28515625" style="73" customWidth="1"/>
    <col min="7429" max="7431" width="8.5703125" style="73" customWidth="1"/>
    <col min="7432" max="7434" width="8.140625" style="73" customWidth="1"/>
    <col min="7435" max="7435" width="7.5703125" style="73" customWidth="1"/>
    <col min="7436" max="7436" width="8.42578125" style="73" customWidth="1"/>
    <col min="7437" max="7437" width="8.28515625" style="73" customWidth="1"/>
    <col min="7438" max="7438" width="8.140625" style="73" customWidth="1"/>
    <col min="7439" max="7439" width="8" style="73" customWidth="1"/>
    <col min="7440" max="7440" width="7.7109375" style="73" customWidth="1"/>
    <col min="7441" max="7441" width="8.140625" style="73" customWidth="1"/>
    <col min="7442" max="7442" width="7.7109375" style="73" customWidth="1"/>
    <col min="7443" max="7443" width="7.85546875" style="73" customWidth="1"/>
    <col min="7444" max="7444" width="7.7109375" style="73" customWidth="1"/>
    <col min="7445" max="7445" width="7.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4.5703125" style="73" customWidth="1"/>
    <col min="7683" max="7683" width="0" style="73" hidden="1" customWidth="1"/>
    <col min="7684" max="7684" width="13.28515625" style="73" customWidth="1"/>
    <col min="7685" max="7687" width="8.5703125" style="73" customWidth="1"/>
    <col min="7688" max="7690" width="8.140625" style="73" customWidth="1"/>
    <col min="7691" max="7691" width="7.5703125" style="73" customWidth="1"/>
    <col min="7692" max="7692" width="8.42578125" style="73" customWidth="1"/>
    <col min="7693" max="7693" width="8.28515625" style="73" customWidth="1"/>
    <col min="7694" max="7694" width="8.140625" style="73" customWidth="1"/>
    <col min="7695" max="7695" width="8" style="73" customWidth="1"/>
    <col min="7696" max="7696" width="7.7109375" style="73" customWidth="1"/>
    <col min="7697" max="7697" width="8.140625" style="73" customWidth="1"/>
    <col min="7698" max="7698" width="7.7109375" style="73" customWidth="1"/>
    <col min="7699" max="7699" width="7.85546875" style="73" customWidth="1"/>
    <col min="7700" max="7700" width="7.7109375" style="73" customWidth="1"/>
    <col min="7701" max="7701" width="7.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4.5703125" style="73" customWidth="1"/>
    <col min="7939" max="7939" width="0" style="73" hidden="1" customWidth="1"/>
    <col min="7940" max="7940" width="13.28515625" style="73" customWidth="1"/>
    <col min="7941" max="7943" width="8.5703125" style="73" customWidth="1"/>
    <col min="7944" max="7946" width="8.140625" style="73" customWidth="1"/>
    <col min="7947" max="7947" width="7.5703125" style="73" customWidth="1"/>
    <col min="7948" max="7948" width="8.42578125" style="73" customWidth="1"/>
    <col min="7949" max="7949" width="8.28515625" style="73" customWidth="1"/>
    <col min="7950" max="7950" width="8.140625" style="73" customWidth="1"/>
    <col min="7951" max="7951" width="8" style="73" customWidth="1"/>
    <col min="7952" max="7952" width="7.7109375" style="73" customWidth="1"/>
    <col min="7953" max="7953" width="8.140625" style="73" customWidth="1"/>
    <col min="7954" max="7954" width="7.7109375" style="73" customWidth="1"/>
    <col min="7955" max="7955" width="7.85546875" style="73" customWidth="1"/>
    <col min="7956" max="7956" width="7.7109375" style="73" customWidth="1"/>
    <col min="7957" max="7957" width="7.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4.5703125" style="73" customWidth="1"/>
    <col min="8195" max="8195" width="0" style="73" hidden="1" customWidth="1"/>
    <col min="8196" max="8196" width="13.28515625" style="73" customWidth="1"/>
    <col min="8197" max="8199" width="8.5703125" style="73" customWidth="1"/>
    <col min="8200" max="8202" width="8.140625" style="73" customWidth="1"/>
    <col min="8203" max="8203" width="7.5703125" style="73" customWidth="1"/>
    <col min="8204" max="8204" width="8.42578125" style="73" customWidth="1"/>
    <col min="8205" max="8205" width="8.28515625" style="73" customWidth="1"/>
    <col min="8206" max="8206" width="8.140625" style="73" customWidth="1"/>
    <col min="8207" max="8207" width="8" style="73" customWidth="1"/>
    <col min="8208" max="8208" width="7.7109375" style="73" customWidth="1"/>
    <col min="8209" max="8209" width="8.140625" style="73" customWidth="1"/>
    <col min="8210" max="8210" width="7.7109375" style="73" customWidth="1"/>
    <col min="8211" max="8211" width="7.85546875" style="73" customWidth="1"/>
    <col min="8212" max="8212" width="7.7109375" style="73" customWidth="1"/>
    <col min="8213" max="8213" width="7.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4.5703125" style="73" customWidth="1"/>
    <col min="8451" max="8451" width="0" style="73" hidden="1" customWidth="1"/>
    <col min="8452" max="8452" width="13.28515625" style="73" customWidth="1"/>
    <col min="8453" max="8455" width="8.5703125" style="73" customWidth="1"/>
    <col min="8456" max="8458" width="8.140625" style="73" customWidth="1"/>
    <col min="8459" max="8459" width="7.5703125" style="73" customWidth="1"/>
    <col min="8460" max="8460" width="8.42578125" style="73" customWidth="1"/>
    <col min="8461" max="8461" width="8.28515625" style="73" customWidth="1"/>
    <col min="8462" max="8462" width="8.140625" style="73" customWidth="1"/>
    <col min="8463" max="8463" width="8" style="73" customWidth="1"/>
    <col min="8464" max="8464" width="7.7109375" style="73" customWidth="1"/>
    <col min="8465" max="8465" width="8.140625" style="73" customWidth="1"/>
    <col min="8466" max="8466" width="7.7109375" style="73" customWidth="1"/>
    <col min="8467" max="8467" width="7.85546875" style="73" customWidth="1"/>
    <col min="8468" max="8468" width="7.7109375" style="73" customWidth="1"/>
    <col min="8469" max="8469" width="7.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4.5703125" style="73" customWidth="1"/>
    <col min="8707" max="8707" width="0" style="73" hidden="1" customWidth="1"/>
    <col min="8708" max="8708" width="13.28515625" style="73" customWidth="1"/>
    <col min="8709" max="8711" width="8.5703125" style="73" customWidth="1"/>
    <col min="8712" max="8714" width="8.140625" style="73" customWidth="1"/>
    <col min="8715" max="8715" width="7.5703125" style="73" customWidth="1"/>
    <col min="8716" max="8716" width="8.42578125" style="73" customWidth="1"/>
    <col min="8717" max="8717" width="8.28515625" style="73" customWidth="1"/>
    <col min="8718" max="8718" width="8.140625" style="73" customWidth="1"/>
    <col min="8719" max="8719" width="8" style="73" customWidth="1"/>
    <col min="8720" max="8720" width="7.7109375" style="73" customWidth="1"/>
    <col min="8721" max="8721" width="8.140625" style="73" customWidth="1"/>
    <col min="8722" max="8722" width="7.7109375" style="73" customWidth="1"/>
    <col min="8723" max="8723" width="7.85546875" style="73" customWidth="1"/>
    <col min="8724" max="8724" width="7.7109375" style="73" customWidth="1"/>
    <col min="8725" max="8725" width="7.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4.5703125" style="73" customWidth="1"/>
    <col min="8963" max="8963" width="0" style="73" hidden="1" customWidth="1"/>
    <col min="8964" max="8964" width="13.28515625" style="73" customWidth="1"/>
    <col min="8965" max="8967" width="8.5703125" style="73" customWidth="1"/>
    <col min="8968" max="8970" width="8.140625" style="73" customWidth="1"/>
    <col min="8971" max="8971" width="7.5703125" style="73" customWidth="1"/>
    <col min="8972" max="8972" width="8.42578125" style="73" customWidth="1"/>
    <col min="8973" max="8973" width="8.28515625" style="73" customWidth="1"/>
    <col min="8974" max="8974" width="8.140625" style="73" customWidth="1"/>
    <col min="8975" max="8975" width="8" style="73" customWidth="1"/>
    <col min="8976" max="8976" width="7.7109375" style="73" customWidth="1"/>
    <col min="8977" max="8977" width="8.140625" style="73" customWidth="1"/>
    <col min="8978" max="8978" width="7.7109375" style="73" customWidth="1"/>
    <col min="8979" max="8979" width="7.85546875" style="73" customWidth="1"/>
    <col min="8980" max="8980" width="7.7109375" style="73" customWidth="1"/>
    <col min="8981" max="8981" width="7.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4.5703125" style="73" customWidth="1"/>
    <col min="9219" max="9219" width="0" style="73" hidden="1" customWidth="1"/>
    <col min="9220" max="9220" width="13.28515625" style="73" customWidth="1"/>
    <col min="9221" max="9223" width="8.5703125" style="73" customWidth="1"/>
    <col min="9224" max="9226" width="8.140625" style="73" customWidth="1"/>
    <col min="9227" max="9227" width="7.5703125" style="73" customWidth="1"/>
    <col min="9228" max="9228" width="8.42578125" style="73" customWidth="1"/>
    <col min="9229" max="9229" width="8.28515625" style="73" customWidth="1"/>
    <col min="9230" max="9230" width="8.140625" style="73" customWidth="1"/>
    <col min="9231" max="9231" width="8" style="73" customWidth="1"/>
    <col min="9232" max="9232" width="7.7109375" style="73" customWidth="1"/>
    <col min="9233" max="9233" width="8.140625" style="73" customWidth="1"/>
    <col min="9234" max="9234" width="7.7109375" style="73" customWidth="1"/>
    <col min="9235" max="9235" width="7.85546875" style="73" customWidth="1"/>
    <col min="9236" max="9236" width="7.7109375" style="73" customWidth="1"/>
    <col min="9237" max="9237" width="7.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4.5703125" style="73" customWidth="1"/>
    <col min="9475" max="9475" width="0" style="73" hidden="1" customWidth="1"/>
    <col min="9476" max="9476" width="13.28515625" style="73" customWidth="1"/>
    <col min="9477" max="9479" width="8.5703125" style="73" customWidth="1"/>
    <col min="9480" max="9482" width="8.140625" style="73" customWidth="1"/>
    <col min="9483" max="9483" width="7.5703125" style="73" customWidth="1"/>
    <col min="9484" max="9484" width="8.42578125" style="73" customWidth="1"/>
    <col min="9485" max="9485" width="8.28515625" style="73" customWidth="1"/>
    <col min="9486" max="9486" width="8.140625" style="73" customWidth="1"/>
    <col min="9487" max="9487" width="8" style="73" customWidth="1"/>
    <col min="9488" max="9488" width="7.7109375" style="73" customWidth="1"/>
    <col min="9489" max="9489" width="8.140625" style="73" customWidth="1"/>
    <col min="9490" max="9490" width="7.7109375" style="73" customWidth="1"/>
    <col min="9491" max="9491" width="7.85546875" style="73" customWidth="1"/>
    <col min="9492" max="9492" width="7.7109375" style="73" customWidth="1"/>
    <col min="9493" max="9493" width="7.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4.5703125" style="73" customWidth="1"/>
    <col min="9731" max="9731" width="0" style="73" hidden="1" customWidth="1"/>
    <col min="9732" max="9732" width="13.28515625" style="73" customWidth="1"/>
    <col min="9733" max="9735" width="8.5703125" style="73" customWidth="1"/>
    <col min="9736" max="9738" width="8.140625" style="73" customWidth="1"/>
    <col min="9739" max="9739" width="7.5703125" style="73" customWidth="1"/>
    <col min="9740" max="9740" width="8.42578125" style="73" customWidth="1"/>
    <col min="9741" max="9741" width="8.28515625" style="73" customWidth="1"/>
    <col min="9742" max="9742" width="8.140625" style="73" customWidth="1"/>
    <col min="9743" max="9743" width="8" style="73" customWidth="1"/>
    <col min="9744" max="9744" width="7.7109375" style="73" customWidth="1"/>
    <col min="9745" max="9745" width="8.140625" style="73" customWidth="1"/>
    <col min="9746" max="9746" width="7.7109375" style="73" customWidth="1"/>
    <col min="9747" max="9747" width="7.85546875" style="73" customWidth="1"/>
    <col min="9748" max="9748" width="7.7109375" style="73" customWidth="1"/>
    <col min="9749" max="9749" width="7.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4.5703125" style="73" customWidth="1"/>
    <col min="9987" max="9987" width="0" style="73" hidden="1" customWidth="1"/>
    <col min="9988" max="9988" width="13.28515625" style="73" customWidth="1"/>
    <col min="9989" max="9991" width="8.5703125" style="73" customWidth="1"/>
    <col min="9992" max="9994" width="8.140625" style="73" customWidth="1"/>
    <col min="9995" max="9995" width="7.5703125" style="73" customWidth="1"/>
    <col min="9996" max="9996" width="8.42578125" style="73" customWidth="1"/>
    <col min="9997" max="9997" width="8.28515625" style="73" customWidth="1"/>
    <col min="9998" max="9998" width="8.140625" style="73" customWidth="1"/>
    <col min="9999" max="9999" width="8" style="73" customWidth="1"/>
    <col min="10000" max="10000" width="7.7109375" style="73" customWidth="1"/>
    <col min="10001" max="10001" width="8.140625" style="73" customWidth="1"/>
    <col min="10002" max="10002" width="7.7109375" style="73" customWidth="1"/>
    <col min="10003" max="10003" width="7.85546875" style="73" customWidth="1"/>
    <col min="10004" max="10004" width="7.7109375" style="73" customWidth="1"/>
    <col min="10005" max="10005" width="7.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4.5703125" style="73" customWidth="1"/>
    <col min="10243" max="10243" width="0" style="73" hidden="1" customWidth="1"/>
    <col min="10244" max="10244" width="13.28515625" style="73" customWidth="1"/>
    <col min="10245" max="10247" width="8.5703125" style="73" customWidth="1"/>
    <col min="10248" max="10250" width="8.140625" style="73" customWidth="1"/>
    <col min="10251" max="10251" width="7.5703125" style="73" customWidth="1"/>
    <col min="10252" max="10252" width="8.42578125" style="73" customWidth="1"/>
    <col min="10253" max="10253" width="8.28515625" style="73" customWidth="1"/>
    <col min="10254" max="10254" width="8.140625" style="73" customWidth="1"/>
    <col min="10255" max="10255" width="8" style="73" customWidth="1"/>
    <col min="10256" max="10256" width="7.7109375" style="73" customWidth="1"/>
    <col min="10257" max="10257" width="8.140625" style="73" customWidth="1"/>
    <col min="10258" max="10258" width="7.7109375" style="73" customWidth="1"/>
    <col min="10259" max="10259" width="7.85546875" style="73" customWidth="1"/>
    <col min="10260" max="10260" width="7.7109375" style="73" customWidth="1"/>
    <col min="10261" max="10261" width="7.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4.5703125" style="73" customWidth="1"/>
    <col min="10499" max="10499" width="0" style="73" hidden="1" customWidth="1"/>
    <col min="10500" max="10500" width="13.28515625" style="73" customWidth="1"/>
    <col min="10501" max="10503" width="8.5703125" style="73" customWidth="1"/>
    <col min="10504" max="10506" width="8.140625" style="73" customWidth="1"/>
    <col min="10507" max="10507" width="7.5703125" style="73" customWidth="1"/>
    <col min="10508" max="10508" width="8.42578125" style="73" customWidth="1"/>
    <col min="10509" max="10509" width="8.28515625" style="73" customWidth="1"/>
    <col min="10510" max="10510" width="8.140625" style="73" customWidth="1"/>
    <col min="10511" max="10511" width="8" style="73" customWidth="1"/>
    <col min="10512" max="10512" width="7.7109375" style="73" customWidth="1"/>
    <col min="10513" max="10513" width="8.140625" style="73" customWidth="1"/>
    <col min="10514" max="10514" width="7.7109375" style="73" customWidth="1"/>
    <col min="10515" max="10515" width="7.85546875" style="73" customWidth="1"/>
    <col min="10516" max="10516" width="7.7109375" style="73" customWidth="1"/>
    <col min="10517" max="10517" width="7.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4.5703125" style="73" customWidth="1"/>
    <col min="10755" max="10755" width="0" style="73" hidden="1" customWidth="1"/>
    <col min="10756" max="10756" width="13.28515625" style="73" customWidth="1"/>
    <col min="10757" max="10759" width="8.5703125" style="73" customWidth="1"/>
    <col min="10760" max="10762" width="8.140625" style="73" customWidth="1"/>
    <col min="10763" max="10763" width="7.5703125" style="73" customWidth="1"/>
    <col min="10764" max="10764" width="8.42578125" style="73" customWidth="1"/>
    <col min="10765" max="10765" width="8.28515625" style="73" customWidth="1"/>
    <col min="10766" max="10766" width="8.140625" style="73" customWidth="1"/>
    <col min="10767" max="10767" width="8" style="73" customWidth="1"/>
    <col min="10768" max="10768" width="7.7109375" style="73" customWidth="1"/>
    <col min="10769" max="10769" width="8.140625" style="73" customWidth="1"/>
    <col min="10770" max="10770" width="7.7109375" style="73" customWidth="1"/>
    <col min="10771" max="10771" width="7.85546875" style="73" customWidth="1"/>
    <col min="10772" max="10772" width="7.7109375" style="73" customWidth="1"/>
    <col min="10773" max="10773" width="7.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4.5703125" style="73" customWidth="1"/>
    <col min="11011" max="11011" width="0" style="73" hidden="1" customWidth="1"/>
    <col min="11012" max="11012" width="13.28515625" style="73" customWidth="1"/>
    <col min="11013" max="11015" width="8.5703125" style="73" customWidth="1"/>
    <col min="11016" max="11018" width="8.140625" style="73" customWidth="1"/>
    <col min="11019" max="11019" width="7.5703125" style="73" customWidth="1"/>
    <col min="11020" max="11020" width="8.42578125" style="73" customWidth="1"/>
    <col min="11021" max="11021" width="8.28515625" style="73" customWidth="1"/>
    <col min="11022" max="11022" width="8.140625" style="73" customWidth="1"/>
    <col min="11023" max="11023" width="8" style="73" customWidth="1"/>
    <col min="11024" max="11024" width="7.7109375" style="73" customWidth="1"/>
    <col min="11025" max="11025" width="8.140625" style="73" customWidth="1"/>
    <col min="11026" max="11026" width="7.7109375" style="73" customWidth="1"/>
    <col min="11027" max="11027" width="7.85546875" style="73" customWidth="1"/>
    <col min="11028" max="11028" width="7.7109375" style="73" customWidth="1"/>
    <col min="11029" max="11029" width="7.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4.5703125" style="73" customWidth="1"/>
    <col min="11267" max="11267" width="0" style="73" hidden="1" customWidth="1"/>
    <col min="11268" max="11268" width="13.28515625" style="73" customWidth="1"/>
    <col min="11269" max="11271" width="8.5703125" style="73" customWidth="1"/>
    <col min="11272" max="11274" width="8.140625" style="73" customWidth="1"/>
    <col min="11275" max="11275" width="7.5703125" style="73" customWidth="1"/>
    <col min="11276" max="11276" width="8.42578125" style="73" customWidth="1"/>
    <col min="11277" max="11277" width="8.28515625" style="73" customWidth="1"/>
    <col min="11278" max="11278" width="8.140625" style="73" customWidth="1"/>
    <col min="11279" max="11279" width="8" style="73" customWidth="1"/>
    <col min="11280" max="11280" width="7.7109375" style="73" customWidth="1"/>
    <col min="11281" max="11281" width="8.140625" style="73" customWidth="1"/>
    <col min="11282" max="11282" width="7.7109375" style="73" customWidth="1"/>
    <col min="11283" max="11283" width="7.85546875" style="73" customWidth="1"/>
    <col min="11284" max="11284" width="7.7109375" style="73" customWidth="1"/>
    <col min="11285" max="11285" width="7.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4.5703125" style="73" customWidth="1"/>
    <col min="11523" max="11523" width="0" style="73" hidden="1" customWidth="1"/>
    <col min="11524" max="11524" width="13.28515625" style="73" customWidth="1"/>
    <col min="11525" max="11527" width="8.5703125" style="73" customWidth="1"/>
    <col min="11528" max="11530" width="8.140625" style="73" customWidth="1"/>
    <col min="11531" max="11531" width="7.5703125" style="73" customWidth="1"/>
    <col min="11532" max="11532" width="8.42578125" style="73" customWidth="1"/>
    <col min="11533" max="11533" width="8.28515625" style="73" customWidth="1"/>
    <col min="11534" max="11534" width="8.140625" style="73" customWidth="1"/>
    <col min="11535" max="11535" width="8" style="73" customWidth="1"/>
    <col min="11536" max="11536" width="7.7109375" style="73" customWidth="1"/>
    <col min="11537" max="11537" width="8.140625" style="73" customWidth="1"/>
    <col min="11538" max="11538" width="7.7109375" style="73" customWidth="1"/>
    <col min="11539" max="11539" width="7.85546875" style="73" customWidth="1"/>
    <col min="11540" max="11540" width="7.7109375" style="73" customWidth="1"/>
    <col min="11541" max="11541" width="7.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4.5703125" style="73" customWidth="1"/>
    <col min="11779" max="11779" width="0" style="73" hidden="1" customWidth="1"/>
    <col min="11780" max="11780" width="13.28515625" style="73" customWidth="1"/>
    <col min="11781" max="11783" width="8.5703125" style="73" customWidth="1"/>
    <col min="11784" max="11786" width="8.140625" style="73" customWidth="1"/>
    <col min="11787" max="11787" width="7.5703125" style="73" customWidth="1"/>
    <col min="11788" max="11788" width="8.42578125" style="73" customWidth="1"/>
    <col min="11789" max="11789" width="8.28515625" style="73" customWidth="1"/>
    <col min="11790" max="11790" width="8.140625" style="73" customWidth="1"/>
    <col min="11791" max="11791" width="8" style="73" customWidth="1"/>
    <col min="11792" max="11792" width="7.7109375" style="73" customWidth="1"/>
    <col min="11793" max="11793" width="8.140625" style="73" customWidth="1"/>
    <col min="11794" max="11794" width="7.7109375" style="73" customWidth="1"/>
    <col min="11795" max="11795" width="7.85546875" style="73" customWidth="1"/>
    <col min="11796" max="11796" width="7.7109375" style="73" customWidth="1"/>
    <col min="11797" max="11797" width="7.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4.5703125" style="73" customWidth="1"/>
    <col min="12035" max="12035" width="0" style="73" hidden="1" customWidth="1"/>
    <col min="12036" max="12036" width="13.28515625" style="73" customWidth="1"/>
    <col min="12037" max="12039" width="8.5703125" style="73" customWidth="1"/>
    <col min="12040" max="12042" width="8.140625" style="73" customWidth="1"/>
    <col min="12043" max="12043" width="7.5703125" style="73" customWidth="1"/>
    <col min="12044" max="12044" width="8.42578125" style="73" customWidth="1"/>
    <col min="12045" max="12045" width="8.28515625" style="73" customWidth="1"/>
    <col min="12046" max="12046" width="8.140625" style="73" customWidth="1"/>
    <col min="12047" max="12047" width="8" style="73" customWidth="1"/>
    <col min="12048" max="12048" width="7.7109375" style="73" customWidth="1"/>
    <col min="12049" max="12049" width="8.140625" style="73" customWidth="1"/>
    <col min="12050" max="12050" width="7.7109375" style="73" customWidth="1"/>
    <col min="12051" max="12051" width="7.85546875" style="73" customWidth="1"/>
    <col min="12052" max="12052" width="7.7109375" style="73" customWidth="1"/>
    <col min="12053" max="12053" width="7.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4.5703125" style="73" customWidth="1"/>
    <col min="12291" max="12291" width="0" style="73" hidden="1" customWidth="1"/>
    <col min="12292" max="12292" width="13.28515625" style="73" customWidth="1"/>
    <col min="12293" max="12295" width="8.5703125" style="73" customWidth="1"/>
    <col min="12296" max="12298" width="8.140625" style="73" customWidth="1"/>
    <col min="12299" max="12299" width="7.5703125" style="73" customWidth="1"/>
    <col min="12300" max="12300" width="8.42578125" style="73" customWidth="1"/>
    <col min="12301" max="12301" width="8.28515625" style="73" customWidth="1"/>
    <col min="12302" max="12302" width="8.140625" style="73" customWidth="1"/>
    <col min="12303" max="12303" width="8" style="73" customWidth="1"/>
    <col min="12304" max="12304" width="7.7109375" style="73" customWidth="1"/>
    <col min="12305" max="12305" width="8.140625" style="73" customWidth="1"/>
    <col min="12306" max="12306" width="7.7109375" style="73" customWidth="1"/>
    <col min="12307" max="12307" width="7.85546875" style="73" customWidth="1"/>
    <col min="12308" max="12308" width="7.7109375" style="73" customWidth="1"/>
    <col min="12309" max="12309" width="7.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4.5703125" style="73" customWidth="1"/>
    <col min="12547" max="12547" width="0" style="73" hidden="1" customWidth="1"/>
    <col min="12548" max="12548" width="13.28515625" style="73" customWidth="1"/>
    <col min="12549" max="12551" width="8.5703125" style="73" customWidth="1"/>
    <col min="12552" max="12554" width="8.140625" style="73" customWidth="1"/>
    <col min="12555" max="12555" width="7.5703125" style="73" customWidth="1"/>
    <col min="12556" max="12556" width="8.42578125" style="73" customWidth="1"/>
    <col min="12557" max="12557" width="8.28515625" style="73" customWidth="1"/>
    <col min="12558" max="12558" width="8.140625" style="73" customWidth="1"/>
    <col min="12559" max="12559" width="8" style="73" customWidth="1"/>
    <col min="12560" max="12560" width="7.7109375" style="73" customWidth="1"/>
    <col min="12561" max="12561" width="8.140625" style="73" customWidth="1"/>
    <col min="12562" max="12562" width="7.7109375" style="73" customWidth="1"/>
    <col min="12563" max="12563" width="7.85546875" style="73" customWidth="1"/>
    <col min="12564" max="12564" width="7.7109375" style="73" customWidth="1"/>
    <col min="12565" max="12565" width="7.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4.5703125" style="73" customWidth="1"/>
    <col min="12803" max="12803" width="0" style="73" hidden="1" customWidth="1"/>
    <col min="12804" max="12804" width="13.28515625" style="73" customWidth="1"/>
    <col min="12805" max="12807" width="8.5703125" style="73" customWidth="1"/>
    <col min="12808" max="12810" width="8.140625" style="73" customWidth="1"/>
    <col min="12811" max="12811" width="7.5703125" style="73" customWidth="1"/>
    <col min="12812" max="12812" width="8.42578125" style="73" customWidth="1"/>
    <col min="12813" max="12813" width="8.28515625" style="73" customWidth="1"/>
    <col min="12814" max="12814" width="8.140625" style="73" customWidth="1"/>
    <col min="12815" max="12815" width="8" style="73" customWidth="1"/>
    <col min="12816" max="12816" width="7.7109375" style="73" customWidth="1"/>
    <col min="12817" max="12817" width="8.140625" style="73" customWidth="1"/>
    <col min="12818" max="12818" width="7.7109375" style="73" customWidth="1"/>
    <col min="12819" max="12819" width="7.85546875" style="73" customWidth="1"/>
    <col min="12820" max="12820" width="7.7109375" style="73" customWidth="1"/>
    <col min="12821" max="12821" width="7.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4.5703125" style="73" customWidth="1"/>
    <col min="13059" max="13059" width="0" style="73" hidden="1" customWidth="1"/>
    <col min="13060" max="13060" width="13.28515625" style="73" customWidth="1"/>
    <col min="13061" max="13063" width="8.5703125" style="73" customWidth="1"/>
    <col min="13064" max="13066" width="8.140625" style="73" customWidth="1"/>
    <col min="13067" max="13067" width="7.5703125" style="73" customWidth="1"/>
    <col min="13068" max="13068" width="8.42578125" style="73" customWidth="1"/>
    <col min="13069" max="13069" width="8.28515625" style="73" customWidth="1"/>
    <col min="13070" max="13070" width="8.140625" style="73" customWidth="1"/>
    <col min="13071" max="13071" width="8" style="73" customWidth="1"/>
    <col min="13072" max="13072" width="7.7109375" style="73" customWidth="1"/>
    <col min="13073" max="13073" width="8.140625" style="73" customWidth="1"/>
    <col min="13074" max="13074" width="7.7109375" style="73" customWidth="1"/>
    <col min="13075" max="13075" width="7.85546875" style="73" customWidth="1"/>
    <col min="13076" max="13076" width="7.7109375" style="73" customWidth="1"/>
    <col min="13077" max="13077" width="7.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4.5703125" style="73" customWidth="1"/>
    <col min="13315" max="13315" width="0" style="73" hidden="1" customWidth="1"/>
    <col min="13316" max="13316" width="13.28515625" style="73" customWidth="1"/>
    <col min="13317" max="13319" width="8.5703125" style="73" customWidth="1"/>
    <col min="13320" max="13322" width="8.140625" style="73" customWidth="1"/>
    <col min="13323" max="13323" width="7.5703125" style="73" customWidth="1"/>
    <col min="13324" max="13324" width="8.42578125" style="73" customWidth="1"/>
    <col min="13325" max="13325" width="8.28515625" style="73" customWidth="1"/>
    <col min="13326" max="13326" width="8.140625" style="73" customWidth="1"/>
    <col min="13327" max="13327" width="8" style="73" customWidth="1"/>
    <col min="13328" max="13328" width="7.7109375" style="73" customWidth="1"/>
    <col min="13329" max="13329" width="8.140625" style="73" customWidth="1"/>
    <col min="13330" max="13330" width="7.7109375" style="73" customWidth="1"/>
    <col min="13331" max="13331" width="7.85546875" style="73" customWidth="1"/>
    <col min="13332" max="13332" width="7.7109375" style="73" customWidth="1"/>
    <col min="13333" max="13333" width="7.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4.5703125" style="73" customWidth="1"/>
    <col min="13571" max="13571" width="0" style="73" hidden="1" customWidth="1"/>
    <col min="13572" max="13572" width="13.28515625" style="73" customWidth="1"/>
    <col min="13573" max="13575" width="8.5703125" style="73" customWidth="1"/>
    <col min="13576" max="13578" width="8.140625" style="73" customWidth="1"/>
    <col min="13579" max="13579" width="7.5703125" style="73" customWidth="1"/>
    <col min="13580" max="13580" width="8.42578125" style="73" customWidth="1"/>
    <col min="13581" max="13581" width="8.28515625" style="73" customWidth="1"/>
    <col min="13582" max="13582" width="8.140625" style="73" customWidth="1"/>
    <col min="13583" max="13583" width="8" style="73" customWidth="1"/>
    <col min="13584" max="13584" width="7.7109375" style="73" customWidth="1"/>
    <col min="13585" max="13585" width="8.140625" style="73" customWidth="1"/>
    <col min="13586" max="13586" width="7.7109375" style="73" customWidth="1"/>
    <col min="13587" max="13587" width="7.85546875" style="73" customWidth="1"/>
    <col min="13588" max="13588" width="7.7109375" style="73" customWidth="1"/>
    <col min="13589" max="13589" width="7.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4.5703125" style="73" customWidth="1"/>
    <col min="13827" max="13827" width="0" style="73" hidden="1" customWidth="1"/>
    <col min="13828" max="13828" width="13.28515625" style="73" customWidth="1"/>
    <col min="13829" max="13831" width="8.5703125" style="73" customWidth="1"/>
    <col min="13832" max="13834" width="8.140625" style="73" customWidth="1"/>
    <col min="13835" max="13835" width="7.5703125" style="73" customWidth="1"/>
    <col min="13836" max="13836" width="8.42578125" style="73" customWidth="1"/>
    <col min="13837" max="13837" width="8.28515625" style="73" customWidth="1"/>
    <col min="13838" max="13838" width="8.140625" style="73" customWidth="1"/>
    <col min="13839" max="13839" width="8" style="73" customWidth="1"/>
    <col min="13840" max="13840" width="7.7109375" style="73" customWidth="1"/>
    <col min="13841" max="13841" width="8.140625" style="73" customWidth="1"/>
    <col min="13842" max="13842" width="7.7109375" style="73" customWidth="1"/>
    <col min="13843" max="13843" width="7.85546875" style="73" customWidth="1"/>
    <col min="13844" max="13844" width="7.7109375" style="73" customWidth="1"/>
    <col min="13845" max="13845" width="7.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4.5703125" style="73" customWidth="1"/>
    <col min="14083" max="14083" width="0" style="73" hidden="1" customWidth="1"/>
    <col min="14084" max="14084" width="13.28515625" style="73" customWidth="1"/>
    <col min="14085" max="14087" width="8.5703125" style="73" customWidth="1"/>
    <col min="14088" max="14090" width="8.140625" style="73" customWidth="1"/>
    <col min="14091" max="14091" width="7.5703125" style="73" customWidth="1"/>
    <col min="14092" max="14092" width="8.42578125" style="73" customWidth="1"/>
    <col min="14093" max="14093" width="8.28515625" style="73" customWidth="1"/>
    <col min="14094" max="14094" width="8.140625" style="73" customWidth="1"/>
    <col min="14095" max="14095" width="8" style="73" customWidth="1"/>
    <col min="14096" max="14096" width="7.7109375" style="73" customWidth="1"/>
    <col min="14097" max="14097" width="8.140625" style="73" customWidth="1"/>
    <col min="14098" max="14098" width="7.7109375" style="73" customWidth="1"/>
    <col min="14099" max="14099" width="7.85546875" style="73" customWidth="1"/>
    <col min="14100" max="14100" width="7.7109375" style="73" customWidth="1"/>
    <col min="14101" max="14101" width="7.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4.5703125" style="73" customWidth="1"/>
    <col min="14339" max="14339" width="0" style="73" hidden="1" customWidth="1"/>
    <col min="14340" max="14340" width="13.28515625" style="73" customWidth="1"/>
    <col min="14341" max="14343" width="8.5703125" style="73" customWidth="1"/>
    <col min="14344" max="14346" width="8.140625" style="73" customWidth="1"/>
    <col min="14347" max="14347" width="7.5703125" style="73" customWidth="1"/>
    <col min="14348" max="14348" width="8.42578125" style="73" customWidth="1"/>
    <col min="14349" max="14349" width="8.28515625" style="73" customWidth="1"/>
    <col min="14350" max="14350" width="8.140625" style="73" customWidth="1"/>
    <col min="14351" max="14351" width="8" style="73" customWidth="1"/>
    <col min="14352" max="14352" width="7.7109375" style="73" customWidth="1"/>
    <col min="14353" max="14353" width="8.140625" style="73" customWidth="1"/>
    <col min="14354" max="14354" width="7.7109375" style="73" customWidth="1"/>
    <col min="14355" max="14355" width="7.85546875" style="73" customWidth="1"/>
    <col min="14356" max="14356" width="7.7109375" style="73" customWidth="1"/>
    <col min="14357" max="14357" width="7.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4.5703125" style="73" customWidth="1"/>
    <col min="14595" max="14595" width="0" style="73" hidden="1" customWidth="1"/>
    <col min="14596" max="14596" width="13.28515625" style="73" customWidth="1"/>
    <col min="14597" max="14599" width="8.5703125" style="73" customWidth="1"/>
    <col min="14600" max="14602" width="8.140625" style="73" customWidth="1"/>
    <col min="14603" max="14603" width="7.5703125" style="73" customWidth="1"/>
    <col min="14604" max="14604" width="8.42578125" style="73" customWidth="1"/>
    <col min="14605" max="14605" width="8.28515625" style="73" customWidth="1"/>
    <col min="14606" max="14606" width="8.140625" style="73" customWidth="1"/>
    <col min="14607" max="14607" width="8" style="73" customWidth="1"/>
    <col min="14608" max="14608" width="7.7109375" style="73" customWidth="1"/>
    <col min="14609" max="14609" width="8.140625" style="73" customWidth="1"/>
    <col min="14610" max="14610" width="7.7109375" style="73" customWidth="1"/>
    <col min="14611" max="14611" width="7.85546875" style="73" customWidth="1"/>
    <col min="14612" max="14612" width="7.7109375" style="73" customWidth="1"/>
    <col min="14613" max="14613" width="7.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4.5703125" style="73" customWidth="1"/>
    <col min="14851" max="14851" width="0" style="73" hidden="1" customWidth="1"/>
    <col min="14852" max="14852" width="13.28515625" style="73" customWidth="1"/>
    <col min="14853" max="14855" width="8.5703125" style="73" customWidth="1"/>
    <col min="14856" max="14858" width="8.140625" style="73" customWidth="1"/>
    <col min="14859" max="14859" width="7.5703125" style="73" customWidth="1"/>
    <col min="14860" max="14860" width="8.42578125" style="73" customWidth="1"/>
    <col min="14861" max="14861" width="8.28515625" style="73" customWidth="1"/>
    <col min="14862" max="14862" width="8.140625" style="73" customWidth="1"/>
    <col min="14863" max="14863" width="8" style="73" customWidth="1"/>
    <col min="14864" max="14864" width="7.7109375" style="73" customWidth="1"/>
    <col min="14865" max="14865" width="8.140625" style="73" customWidth="1"/>
    <col min="14866" max="14866" width="7.7109375" style="73" customWidth="1"/>
    <col min="14867" max="14867" width="7.85546875" style="73" customWidth="1"/>
    <col min="14868" max="14868" width="7.7109375" style="73" customWidth="1"/>
    <col min="14869" max="14869" width="7.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4.5703125" style="73" customWidth="1"/>
    <col min="15107" max="15107" width="0" style="73" hidden="1" customWidth="1"/>
    <col min="15108" max="15108" width="13.28515625" style="73" customWidth="1"/>
    <col min="15109" max="15111" width="8.5703125" style="73" customWidth="1"/>
    <col min="15112" max="15114" width="8.140625" style="73" customWidth="1"/>
    <col min="15115" max="15115" width="7.5703125" style="73" customWidth="1"/>
    <col min="15116" max="15116" width="8.42578125" style="73" customWidth="1"/>
    <col min="15117" max="15117" width="8.28515625" style="73" customWidth="1"/>
    <col min="15118" max="15118" width="8.140625" style="73" customWidth="1"/>
    <col min="15119" max="15119" width="8" style="73" customWidth="1"/>
    <col min="15120" max="15120" width="7.7109375" style="73" customWidth="1"/>
    <col min="15121" max="15121" width="8.140625" style="73" customWidth="1"/>
    <col min="15122" max="15122" width="7.7109375" style="73" customWidth="1"/>
    <col min="15123" max="15123" width="7.85546875" style="73" customWidth="1"/>
    <col min="15124" max="15124" width="7.7109375" style="73" customWidth="1"/>
    <col min="15125" max="15125" width="7.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4.5703125" style="73" customWidth="1"/>
    <col min="15363" max="15363" width="0" style="73" hidden="1" customWidth="1"/>
    <col min="15364" max="15364" width="13.28515625" style="73" customWidth="1"/>
    <col min="15365" max="15367" width="8.5703125" style="73" customWidth="1"/>
    <col min="15368" max="15370" width="8.140625" style="73" customWidth="1"/>
    <col min="15371" max="15371" width="7.5703125" style="73" customWidth="1"/>
    <col min="15372" max="15372" width="8.42578125" style="73" customWidth="1"/>
    <col min="15373" max="15373" width="8.28515625" style="73" customWidth="1"/>
    <col min="15374" max="15374" width="8.140625" style="73" customWidth="1"/>
    <col min="15375" max="15375" width="8" style="73" customWidth="1"/>
    <col min="15376" max="15376" width="7.7109375" style="73" customWidth="1"/>
    <col min="15377" max="15377" width="8.140625" style="73" customWidth="1"/>
    <col min="15378" max="15378" width="7.7109375" style="73" customWidth="1"/>
    <col min="15379" max="15379" width="7.85546875" style="73" customWidth="1"/>
    <col min="15380" max="15380" width="7.7109375" style="73" customWidth="1"/>
    <col min="15381" max="15381" width="7.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4.5703125" style="73" customWidth="1"/>
    <col min="15619" max="15619" width="0" style="73" hidden="1" customWidth="1"/>
    <col min="15620" max="15620" width="13.28515625" style="73" customWidth="1"/>
    <col min="15621" max="15623" width="8.5703125" style="73" customWidth="1"/>
    <col min="15624" max="15626" width="8.140625" style="73" customWidth="1"/>
    <col min="15627" max="15627" width="7.5703125" style="73" customWidth="1"/>
    <col min="15628" max="15628" width="8.42578125" style="73" customWidth="1"/>
    <col min="15629" max="15629" width="8.28515625" style="73" customWidth="1"/>
    <col min="15630" max="15630" width="8.140625" style="73" customWidth="1"/>
    <col min="15631" max="15631" width="8" style="73" customWidth="1"/>
    <col min="15632" max="15632" width="7.7109375" style="73" customWidth="1"/>
    <col min="15633" max="15633" width="8.140625" style="73" customWidth="1"/>
    <col min="15634" max="15634" width="7.7109375" style="73" customWidth="1"/>
    <col min="15635" max="15635" width="7.85546875" style="73" customWidth="1"/>
    <col min="15636" max="15636" width="7.7109375" style="73" customWidth="1"/>
    <col min="15637" max="15637" width="7.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4.5703125" style="73" customWidth="1"/>
    <col min="15875" max="15875" width="0" style="73" hidden="1" customWidth="1"/>
    <col min="15876" max="15876" width="13.28515625" style="73" customWidth="1"/>
    <col min="15877" max="15879" width="8.5703125" style="73" customWidth="1"/>
    <col min="15880" max="15882" width="8.140625" style="73" customWidth="1"/>
    <col min="15883" max="15883" width="7.5703125" style="73" customWidth="1"/>
    <col min="15884" max="15884" width="8.42578125" style="73" customWidth="1"/>
    <col min="15885" max="15885" width="8.28515625" style="73" customWidth="1"/>
    <col min="15886" max="15886" width="8.140625" style="73" customWidth="1"/>
    <col min="15887" max="15887" width="8" style="73" customWidth="1"/>
    <col min="15888" max="15888" width="7.7109375" style="73" customWidth="1"/>
    <col min="15889" max="15889" width="8.140625" style="73" customWidth="1"/>
    <col min="15890" max="15890" width="7.7109375" style="73" customWidth="1"/>
    <col min="15891" max="15891" width="7.85546875" style="73" customWidth="1"/>
    <col min="15892" max="15892" width="7.7109375" style="73" customWidth="1"/>
    <col min="15893" max="15893" width="7.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4.5703125" style="73" customWidth="1"/>
    <col min="16131" max="16131" width="0" style="73" hidden="1" customWidth="1"/>
    <col min="16132" max="16132" width="13.28515625" style="73" customWidth="1"/>
    <col min="16133" max="16135" width="8.5703125" style="73" customWidth="1"/>
    <col min="16136" max="16138" width="8.140625" style="73" customWidth="1"/>
    <col min="16139" max="16139" width="7.5703125" style="73" customWidth="1"/>
    <col min="16140" max="16140" width="8.42578125" style="73" customWidth="1"/>
    <col min="16141" max="16141" width="8.28515625" style="73" customWidth="1"/>
    <col min="16142" max="16142" width="8.140625" style="73" customWidth="1"/>
    <col min="16143" max="16143" width="8" style="73" customWidth="1"/>
    <col min="16144" max="16144" width="7.7109375" style="73" customWidth="1"/>
    <col min="16145" max="16145" width="8.140625" style="73" customWidth="1"/>
    <col min="16146" max="16146" width="7.7109375" style="73" customWidth="1"/>
    <col min="16147" max="16147" width="7.85546875" style="73" customWidth="1"/>
    <col min="16148" max="16148" width="7.7109375" style="73" customWidth="1"/>
    <col min="16149" max="16149" width="7.85546875" style="73"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64" t="s">
        <v>382</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613"/>
      <c r="B2" s="613"/>
      <c r="C2" s="613"/>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116"/>
      <c r="W5" s="1070" t="s">
        <v>3</v>
      </c>
      <c r="X5" s="1073" t="s">
        <v>4</v>
      </c>
    </row>
    <row r="6" spans="1:24" s="74"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7"/>
      <c r="T6" s="1077"/>
      <c r="U6" s="1077"/>
      <c r="V6" s="1078" t="s">
        <v>251</v>
      </c>
      <c r="W6" s="1071"/>
      <c r="X6" s="1074"/>
    </row>
    <row r="7" spans="1:24" s="74" customFormat="1" ht="51.95" customHeight="1" x14ac:dyDescent="0.25">
      <c r="A7" s="1082"/>
      <c r="B7" s="1082"/>
      <c r="C7" s="1075"/>
      <c r="D7" s="1085"/>
      <c r="E7" s="605" t="s">
        <v>154</v>
      </c>
      <c r="F7" s="605" t="s">
        <v>155</v>
      </c>
      <c r="G7" s="605" t="s">
        <v>64</v>
      </c>
      <c r="H7" s="605" t="s">
        <v>65</v>
      </c>
      <c r="I7" s="605" t="s">
        <v>66</v>
      </c>
      <c r="J7" s="605" t="s">
        <v>67</v>
      </c>
      <c r="K7" s="605" t="s">
        <v>68</v>
      </c>
      <c r="L7" s="605" t="s">
        <v>69</v>
      </c>
      <c r="M7" s="605" t="s">
        <v>70</v>
      </c>
      <c r="N7" s="605" t="s">
        <v>71</v>
      </c>
      <c r="O7" s="605" t="s">
        <v>290</v>
      </c>
      <c r="P7" s="605" t="s">
        <v>291</v>
      </c>
      <c r="Q7" s="605" t="s">
        <v>292</v>
      </c>
      <c r="R7" s="605" t="s">
        <v>379</v>
      </c>
      <c r="S7" s="605" t="s">
        <v>380</v>
      </c>
      <c r="T7" s="605" t="s">
        <v>381</v>
      </c>
      <c r="U7" s="605" t="s">
        <v>548</v>
      </c>
      <c r="V7" s="1078"/>
      <c r="W7" s="1072"/>
      <c r="X7" s="1075"/>
    </row>
    <row r="8" spans="1:24" s="81" customFormat="1" ht="15.95" customHeight="1" x14ac:dyDescent="0.25">
      <c r="A8" s="75">
        <v>1</v>
      </c>
      <c r="B8" s="825" t="s">
        <v>383</v>
      </c>
      <c r="C8" s="826">
        <v>11100000814</v>
      </c>
      <c r="D8" s="76">
        <v>0.9</v>
      </c>
      <c r="E8" s="373"/>
      <c r="F8" s="373"/>
      <c r="G8" s="148"/>
      <c r="H8" s="148">
        <v>0.02</v>
      </c>
      <c r="I8" s="148"/>
      <c r="J8" s="121"/>
      <c r="K8" s="148">
        <v>0.02</v>
      </c>
      <c r="L8" s="121"/>
      <c r="M8" s="121"/>
      <c r="N8" s="148">
        <v>0.01</v>
      </c>
      <c r="O8" s="148"/>
      <c r="P8" s="148"/>
      <c r="Q8" s="150">
        <v>0.02</v>
      </c>
      <c r="R8" s="148"/>
      <c r="S8" s="121"/>
      <c r="T8" s="121"/>
      <c r="U8" s="148"/>
      <c r="V8" s="78">
        <f>IF(SUM(E8:N8)&gt;5%,5%,SUM(E8:N8))+IF(SUM(O8:U8)&gt;5%,5%,SUM(O8:U8))</f>
        <v>7.0000000000000007E-2</v>
      </c>
      <c r="W8" s="79">
        <f>D8+V8</f>
        <v>0.97</v>
      </c>
      <c r="X8" s="80">
        <f t="shared" ref="X8:X34" si="0">IF(95%&lt;=W8,60,IF(AND(90%&lt;=W8,W8&lt;95%),50,IF(AND(80%&lt;=W8,W8&lt;90%),40,IF(AND(75%&lt;=W8,W8&lt;80%),30,IF(AND(70%&lt;=W8,W8&lt;75%),20,IF(W8&lt;70%,0,""))))))</f>
        <v>60</v>
      </c>
    </row>
    <row r="9" spans="1:24" s="81" customFormat="1" ht="15.95" customHeight="1" x14ac:dyDescent="0.25">
      <c r="A9" s="75">
        <v>2</v>
      </c>
      <c r="B9" s="825" t="s">
        <v>437</v>
      </c>
      <c r="C9" s="826">
        <v>11100096323</v>
      </c>
      <c r="D9" s="76">
        <v>0.9</v>
      </c>
      <c r="E9" s="373"/>
      <c r="F9" s="121"/>
      <c r="G9" s="121"/>
      <c r="H9" s="148">
        <v>0.01</v>
      </c>
      <c r="I9" s="148"/>
      <c r="J9" s="121"/>
      <c r="K9" s="148">
        <v>0.02</v>
      </c>
      <c r="L9" s="148">
        <v>0.02</v>
      </c>
      <c r="M9" s="121"/>
      <c r="N9" s="148">
        <v>0.01</v>
      </c>
      <c r="O9" s="121"/>
      <c r="P9" s="148"/>
      <c r="Q9" s="150">
        <v>0.02</v>
      </c>
      <c r="R9" s="121"/>
      <c r="S9" s="148"/>
      <c r="T9" s="148"/>
      <c r="U9" s="121"/>
      <c r="V9" s="78">
        <f>IF(SUM(E9:N9)&gt;5%,5%,SUM(E9:N9))+IF(SUM(O9:U9)&gt;5%,5%,SUM(O9:U9))</f>
        <v>7.0000000000000007E-2</v>
      </c>
      <c r="W9" s="79">
        <f>D9+V9</f>
        <v>0.97</v>
      </c>
      <c r="X9" s="80">
        <f t="shared" si="0"/>
        <v>60</v>
      </c>
    </row>
    <row r="10" spans="1:24" s="81" customFormat="1" ht="15.95" customHeight="1" x14ac:dyDescent="0.25">
      <c r="A10" s="75">
        <v>3</v>
      </c>
      <c r="B10" s="62" t="s">
        <v>438</v>
      </c>
      <c r="C10" s="826">
        <v>11100119660</v>
      </c>
      <c r="D10" s="76">
        <v>0.9</v>
      </c>
      <c r="E10" s="373"/>
      <c r="F10" s="121"/>
      <c r="G10" s="121"/>
      <c r="H10" s="121"/>
      <c r="I10" s="121"/>
      <c r="J10" s="121"/>
      <c r="K10" s="121"/>
      <c r="L10" s="121"/>
      <c r="M10" s="121"/>
      <c r="N10" s="121"/>
      <c r="O10" s="121"/>
      <c r="P10" s="121"/>
      <c r="Q10" s="121"/>
      <c r="R10" s="121"/>
      <c r="S10" s="121"/>
      <c r="T10" s="121"/>
      <c r="U10" s="121"/>
      <c r="V10" s="78">
        <f>IF(SUM(E10:N10)&gt;5%,5%,SUM(E10:N10))+IF(SUM(O10:U10)&gt;5%,5%,SUM(O10:U10))</f>
        <v>0</v>
      </c>
      <c r="W10" s="79">
        <f>D10+V10</f>
        <v>0.9</v>
      </c>
      <c r="X10" s="80">
        <f t="shared" si="0"/>
        <v>50</v>
      </c>
    </row>
    <row r="11" spans="1:24" s="81" customFormat="1" ht="15.95" customHeight="1" x14ac:dyDescent="0.25">
      <c r="A11" s="75">
        <v>4</v>
      </c>
      <c r="B11" s="825" t="s">
        <v>439</v>
      </c>
      <c r="C11" s="826">
        <v>21000001731</v>
      </c>
      <c r="D11" s="76">
        <v>0.9</v>
      </c>
      <c r="E11" s="373"/>
      <c r="F11" s="121"/>
      <c r="G11" s="121"/>
      <c r="H11" s="121"/>
      <c r="I11" s="150"/>
      <c r="J11" s="150"/>
      <c r="K11" s="148">
        <v>0.02</v>
      </c>
      <c r="L11" s="121"/>
      <c r="M11" s="121"/>
      <c r="N11" s="121"/>
      <c r="O11" s="148">
        <v>0.02</v>
      </c>
      <c r="P11" s="148"/>
      <c r="Q11" s="150">
        <v>0.02</v>
      </c>
      <c r="R11" s="148"/>
      <c r="S11" s="121"/>
      <c r="T11" s="121"/>
      <c r="U11" s="148"/>
      <c r="V11" s="78">
        <f>IF(SUM(E11:N11)&gt;5%,5%,SUM(E11:N11))+IF(SUM(O11:U11)&gt;5%,5%,SUM(O11:U11))</f>
        <v>0.06</v>
      </c>
      <c r="W11" s="79">
        <f>D11+V11</f>
        <v>0.96</v>
      </c>
      <c r="X11" s="80">
        <f t="shared" si="0"/>
        <v>60</v>
      </c>
    </row>
    <row r="12" spans="1:24" s="81" customFormat="1" ht="15.95" customHeight="1" x14ac:dyDescent="0.25">
      <c r="A12" s="75">
        <v>5</v>
      </c>
      <c r="B12" s="825" t="s">
        <v>440</v>
      </c>
      <c r="C12" s="826">
        <v>11100000813</v>
      </c>
      <c r="D12" s="76">
        <v>0.9</v>
      </c>
      <c r="E12" s="373"/>
      <c r="F12" s="121"/>
      <c r="G12" s="148"/>
      <c r="H12" s="121"/>
      <c r="I12" s="148"/>
      <c r="J12" s="121"/>
      <c r="K12" s="148">
        <v>0.02</v>
      </c>
      <c r="L12" s="148">
        <v>0.02</v>
      </c>
      <c r="M12" s="121"/>
      <c r="N12" s="121"/>
      <c r="O12" s="148"/>
      <c r="P12" s="148"/>
      <c r="Q12" s="150">
        <v>0.02</v>
      </c>
      <c r="R12" s="148"/>
      <c r="S12" s="121"/>
      <c r="T12" s="121"/>
      <c r="U12" s="121"/>
      <c r="V12" s="78">
        <f t="shared" ref="V12:V34" si="1">IF(SUM(E12:N12)&gt;5%,5%,SUM(E12:N12))+IF(SUM(O12:U12)&gt;5%,5%,SUM(O12:U12))</f>
        <v>0.06</v>
      </c>
      <c r="W12" s="79">
        <f t="shared" ref="W12:W34" si="2">D12+V12</f>
        <v>0.96</v>
      </c>
      <c r="X12" s="80">
        <f t="shared" si="0"/>
        <v>60</v>
      </c>
    </row>
    <row r="13" spans="1:24" s="81" customFormat="1" ht="15.95" customHeight="1" x14ac:dyDescent="0.25">
      <c r="A13" s="75">
        <v>6</v>
      </c>
      <c r="B13" s="62" t="s">
        <v>441</v>
      </c>
      <c r="C13" s="826">
        <v>11100000721</v>
      </c>
      <c r="D13" s="76">
        <v>0.9</v>
      </c>
      <c r="E13" s="373"/>
      <c r="F13" s="373"/>
      <c r="G13" s="121"/>
      <c r="H13" s="121"/>
      <c r="I13" s="121"/>
      <c r="J13" s="121"/>
      <c r="K13" s="148"/>
      <c r="L13" s="121"/>
      <c r="M13" s="121"/>
      <c r="N13" s="121"/>
      <c r="O13" s="148"/>
      <c r="P13" s="121"/>
      <c r="Q13" s="121"/>
      <c r="R13" s="148"/>
      <c r="S13" s="121"/>
      <c r="T13" s="121"/>
      <c r="U13" s="121"/>
      <c r="V13" s="78">
        <f t="shared" si="1"/>
        <v>0</v>
      </c>
      <c r="W13" s="79">
        <f t="shared" si="2"/>
        <v>0.9</v>
      </c>
      <c r="X13" s="80">
        <f t="shared" si="0"/>
        <v>50</v>
      </c>
    </row>
    <row r="14" spans="1:24" s="81" customFormat="1" ht="15.95" customHeight="1" x14ac:dyDescent="0.25">
      <c r="A14" s="75">
        <v>7</v>
      </c>
      <c r="B14" s="62" t="s">
        <v>442</v>
      </c>
      <c r="C14" s="826">
        <v>11100000784</v>
      </c>
      <c r="D14" s="76">
        <v>0.9</v>
      </c>
      <c r="E14" s="373"/>
      <c r="F14" s="121"/>
      <c r="G14" s="121"/>
      <c r="H14" s="121"/>
      <c r="I14" s="121"/>
      <c r="J14" s="121"/>
      <c r="K14" s="148"/>
      <c r="L14" s="148"/>
      <c r="M14" s="121"/>
      <c r="N14" s="121"/>
      <c r="O14" s="121"/>
      <c r="P14" s="148"/>
      <c r="Q14" s="121"/>
      <c r="R14" s="148"/>
      <c r="S14" s="121"/>
      <c r="T14" s="121"/>
      <c r="U14" s="121"/>
      <c r="V14" s="78">
        <f t="shared" si="1"/>
        <v>0</v>
      </c>
      <c r="W14" s="79">
        <f t="shared" si="2"/>
        <v>0.9</v>
      </c>
      <c r="X14" s="80">
        <f t="shared" si="0"/>
        <v>50</v>
      </c>
    </row>
    <row r="15" spans="1:24" s="81" customFormat="1" ht="15.95" customHeight="1" x14ac:dyDescent="0.25">
      <c r="A15" s="75">
        <v>8</v>
      </c>
      <c r="B15" s="825" t="s">
        <v>443</v>
      </c>
      <c r="C15" s="826">
        <v>11100000773</v>
      </c>
      <c r="D15" s="76">
        <v>0.9</v>
      </c>
      <c r="E15" s="373"/>
      <c r="F15" s="121"/>
      <c r="G15" s="148"/>
      <c r="H15" s="121"/>
      <c r="I15" s="148"/>
      <c r="J15" s="121"/>
      <c r="K15" s="148">
        <v>0.02</v>
      </c>
      <c r="L15" s="121"/>
      <c r="M15" s="121"/>
      <c r="N15" s="148">
        <v>0.01</v>
      </c>
      <c r="O15" s="121"/>
      <c r="P15" s="148"/>
      <c r="Q15" s="150">
        <v>0.02</v>
      </c>
      <c r="R15" s="148"/>
      <c r="S15" s="121"/>
      <c r="T15" s="121"/>
      <c r="U15" s="121"/>
      <c r="V15" s="78">
        <f t="shared" si="1"/>
        <v>0.05</v>
      </c>
      <c r="W15" s="79">
        <f t="shared" si="2"/>
        <v>0.95000000000000007</v>
      </c>
      <c r="X15" s="80">
        <f t="shared" si="0"/>
        <v>60</v>
      </c>
    </row>
    <row r="16" spans="1:24" s="81" customFormat="1" ht="15.95" customHeight="1" x14ac:dyDescent="0.25">
      <c r="A16" s="75">
        <v>9</v>
      </c>
      <c r="B16" s="63" t="s">
        <v>444</v>
      </c>
      <c r="C16" s="826">
        <v>11100000750</v>
      </c>
      <c r="D16" s="76">
        <v>0.9</v>
      </c>
      <c r="E16" s="373"/>
      <c r="F16" s="121"/>
      <c r="G16" s="148"/>
      <c r="H16" s="121"/>
      <c r="I16" s="121"/>
      <c r="J16" s="121"/>
      <c r="K16" s="148"/>
      <c r="L16" s="121"/>
      <c r="M16" s="121"/>
      <c r="N16" s="121"/>
      <c r="O16" s="148"/>
      <c r="P16" s="148"/>
      <c r="Q16" s="121"/>
      <c r="R16" s="148"/>
      <c r="S16" s="121"/>
      <c r="T16" s="121"/>
      <c r="U16" s="121"/>
      <c r="V16" s="78">
        <f t="shared" si="1"/>
        <v>0</v>
      </c>
      <c r="W16" s="79">
        <f t="shared" si="2"/>
        <v>0.9</v>
      </c>
      <c r="X16" s="80">
        <f t="shared" si="0"/>
        <v>50</v>
      </c>
    </row>
    <row r="17" spans="1:24" s="81" customFormat="1" ht="15.95" customHeight="1" x14ac:dyDescent="0.25">
      <c r="A17" s="75">
        <v>10</v>
      </c>
      <c r="B17" s="827" t="s">
        <v>445</v>
      </c>
      <c r="C17" s="826">
        <v>11100000755</v>
      </c>
      <c r="D17" s="76">
        <v>0.9</v>
      </c>
      <c r="E17" s="373"/>
      <c r="F17" s="121"/>
      <c r="G17" s="121"/>
      <c r="H17" s="148">
        <v>0.01</v>
      </c>
      <c r="I17" s="150">
        <v>0.02</v>
      </c>
      <c r="J17" s="148">
        <v>0.01</v>
      </c>
      <c r="K17" s="121"/>
      <c r="L17" s="121"/>
      <c r="M17" s="121"/>
      <c r="N17" s="148"/>
      <c r="O17" s="121"/>
      <c r="P17" s="150">
        <v>0.02</v>
      </c>
      <c r="Q17" s="148"/>
      <c r="R17" s="148"/>
      <c r="S17" s="148"/>
      <c r="T17" s="148"/>
      <c r="U17" s="121"/>
      <c r="V17" s="78">
        <f t="shared" si="1"/>
        <v>0.06</v>
      </c>
      <c r="W17" s="79">
        <f t="shared" si="2"/>
        <v>0.96</v>
      </c>
      <c r="X17" s="80">
        <f t="shared" si="0"/>
        <v>60</v>
      </c>
    </row>
    <row r="18" spans="1:24" s="81" customFormat="1" ht="15.95" customHeight="1" x14ac:dyDescent="0.25">
      <c r="A18" s="75">
        <v>11</v>
      </c>
      <c r="B18" s="62" t="s">
        <v>446</v>
      </c>
      <c r="C18" s="826">
        <v>11100000764</v>
      </c>
      <c r="D18" s="76">
        <v>0.9</v>
      </c>
      <c r="E18" s="373"/>
      <c r="F18" s="373"/>
      <c r="G18" s="121"/>
      <c r="H18" s="121"/>
      <c r="I18" s="121"/>
      <c r="J18" s="121"/>
      <c r="K18" s="148"/>
      <c r="L18" s="121"/>
      <c r="M18" s="121"/>
      <c r="N18" s="121"/>
      <c r="O18" s="148"/>
      <c r="P18" s="148"/>
      <c r="Q18" s="121"/>
      <c r="R18" s="148"/>
      <c r="S18" s="121"/>
      <c r="T18" s="121"/>
      <c r="U18" s="121"/>
      <c r="V18" s="78">
        <f t="shared" si="1"/>
        <v>0</v>
      </c>
      <c r="W18" s="79">
        <f t="shared" si="2"/>
        <v>0.9</v>
      </c>
      <c r="X18" s="80">
        <f t="shared" si="0"/>
        <v>50</v>
      </c>
    </row>
    <row r="19" spans="1:24" s="81" customFormat="1" ht="15.95" customHeight="1" x14ac:dyDescent="0.25">
      <c r="A19" s="75">
        <v>12</v>
      </c>
      <c r="B19" s="63" t="s">
        <v>447</v>
      </c>
      <c r="C19" s="826">
        <v>11100000770</v>
      </c>
      <c r="D19" s="76">
        <v>0.9</v>
      </c>
      <c r="E19" s="373"/>
      <c r="F19" s="121"/>
      <c r="G19" s="121"/>
      <c r="H19" s="121"/>
      <c r="I19" s="121"/>
      <c r="J19" s="121"/>
      <c r="K19" s="121"/>
      <c r="L19" s="121"/>
      <c r="M19" s="121"/>
      <c r="N19" s="121"/>
      <c r="O19" s="121"/>
      <c r="P19" s="121"/>
      <c r="Q19" s="121"/>
      <c r="R19" s="148"/>
      <c r="S19" s="121"/>
      <c r="T19" s="121"/>
      <c r="U19" s="121"/>
      <c r="V19" s="78">
        <f t="shared" si="1"/>
        <v>0</v>
      </c>
      <c r="W19" s="79">
        <f t="shared" si="2"/>
        <v>0.9</v>
      </c>
      <c r="X19" s="80">
        <f t="shared" si="0"/>
        <v>50</v>
      </c>
    </row>
    <row r="20" spans="1:24" s="81" customFormat="1" ht="15.95" customHeight="1" x14ac:dyDescent="0.25">
      <c r="A20" s="75">
        <v>13</v>
      </c>
      <c r="B20" s="63" t="s">
        <v>448</v>
      </c>
      <c r="C20" s="826">
        <v>11100096314</v>
      </c>
      <c r="D20" s="76">
        <v>0.9</v>
      </c>
      <c r="E20" s="373"/>
      <c r="F20" s="121"/>
      <c r="G20" s="121"/>
      <c r="H20" s="121"/>
      <c r="I20" s="121"/>
      <c r="J20" s="121"/>
      <c r="K20" s="148"/>
      <c r="L20" s="121"/>
      <c r="M20" s="121"/>
      <c r="N20" s="121"/>
      <c r="O20" s="121"/>
      <c r="P20" s="121"/>
      <c r="Q20" s="121"/>
      <c r="R20" s="148"/>
      <c r="S20" s="121"/>
      <c r="T20" s="121"/>
      <c r="U20" s="121"/>
      <c r="V20" s="78">
        <f t="shared" si="1"/>
        <v>0</v>
      </c>
      <c r="W20" s="79">
        <f t="shared" si="2"/>
        <v>0.9</v>
      </c>
      <c r="X20" s="80">
        <f t="shared" si="0"/>
        <v>50</v>
      </c>
    </row>
    <row r="21" spans="1:24" s="81" customFormat="1" ht="15.95" customHeight="1" x14ac:dyDescent="0.25">
      <c r="A21" s="75">
        <v>14</v>
      </c>
      <c r="B21" s="62" t="s">
        <v>704</v>
      </c>
      <c r="C21" s="826">
        <v>11100082588</v>
      </c>
      <c r="D21" s="76">
        <v>0.9</v>
      </c>
      <c r="E21" s="373"/>
      <c r="F21" s="121"/>
      <c r="G21" s="121"/>
      <c r="H21" s="121"/>
      <c r="I21" s="121"/>
      <c r="J21" s="121"/>
      <c r="K21" s="148"/>
      <c r="L21" s="121"/>
      <c r="M21" s="121"/>
      <c r="N21" s="121"/>
      <c r="O21" s="121"/>
      <c r="P21" s="148"/>
      <c r="Q21" s="121"/>
      <c r="R21" s="148"/>
      <c r="S21" s="121"/>
      <c r="T21" s="121"/>
      <c r="U21" s="121"/>
      <c r="V21" s="78">
        <f t="shared" si="1"/>
        <v>0</v>
      </c>
      <c r="W21" s="79">
        <f t="shared" si="2"/>
        <v>0.9</v>
      </c>
      <c r="X21" s="80">
        <f t="shared" si="0"/>
        <v>50</v>
      </c>
    </row>
    <row r="22" spans="1:24" s="81" customFormat="1" ht="15.95" customHeight="1" x14ac:dyDescent="0.25">
      <c r="A22" s="75">
        <v>15</v>
      </c>
      <c r="B22" s="825" t="s">
        <v>449</v>
      </c>
      <c r="C22" s="826">
        <v>11100110135</v>
      </c>
      <c r="D22" s="76">
        <v>0.9</v>
      </c>
      <c r="E22" s="373"/>
      <c r="F22" s="121"/>
      <c r="G22" s="121"/>
      <c r="H22" s="121"/>
      <c r="I22" s="121"/>
      <c r="J22" s="121"/>
      <c r="K22" s="121"/>
      <c r="L22" s="148">
        <v>0.02</v>
      </c>
      <c r="M22" s="121"/>
      <c r="N22" s="148">
        <v>0.01</v>
      </c>
      <c r="O22" s="148">
        <v>0.02</v>
      </c>
      <c r="P22" s="148"/>
      <c r="Q22" s="121"/>
      <c r="R22" s="148"/>
      <c r="S22" s="148"/>
      <c r="T22" s="148"/>
      <c r="U22" s="121"/>
      <c r="V22" s="78">
        <f t="shared" si="1"/>
        <v>0.05</v>
      </c>
      <c r="W22" s="79">
        <f t="shared" si="2"/>
        <v>0.95000000000000007</v>
      </c>
      <c r="X22" s="80">
        <f t="shared" si="0"/>
        <v>60</v>
      </c>
    </row>
    <row r="23" spans="1:24" s="81" customFormat="1" ht="15.95" customHeight="1" x14ac:dyDescent="0.25">
      <c r="A23" s="75">
        <v>16</v>
      </c>
      <c r="B23" s="62" t="s">
        <v>450</v>
      </c>
      <c r="C23" s="826">
        <v>11100109985</v>
      </c>
      <c r="D23" s="76">
        <v>0.9</v>
      </c>
      <c r="E23" s="373"/>
      <c r="F23" s="373"/>
      <c r="G23" s="121"/>
      <c r="H23" s="121"/>
      <c r="I23" s="121"/>
      <c r="J23" s="121"/>
      <c r="K23" s="121"/>
      <c r="L23" s="121"/>
      <c r="M23" s="121"/>
      <c r="N23" s="121"/>
      <c r="O23" s="148"/>
      <c r="P23" s="121"/>
      <c r="Q23" s="121"/>
      <c r="R23" s="148"/>
      <c r="S23" s="148"/>
      <c r="T23" s="148"/>
      <c r="U23" s="121"/>
      <c r="V23" s="78">
        <f t="shared" si="1"/>
        <v>0</v>
      </c>
      <c r="W23" s="79">
        <f t="shared" si="2"/>
        <v>0.9</v>
      </c>
      <c r="X23" s="80">
        <f t="shared" si="0"/>
        <v>50</v>
      </c>
    </row>
    <row r="24" spans="1:24" s="81" customFormat="1" ht="15.95" customHeight="1" x14ac:dyDescent="0.25">
      <c r="A24" s="75">
        <v>17</v>
      </c>
      <c r="B24" s="62" t="s">
        <v>703</v>
      </c>
      <c r="C24" s="826">
        <v>11100110126</v>
      </c>
      <c r="D24" s="76">
        <v>0.9</v>
      </c>
      <c r="E24" s="373"/>
      <c r="F24" s="121"/>
      <c r="G24" s="121"/>
      <c r="H24" s="121"/>
      <c r="I24" s="121"/>
      <c r="J24" s="121"/>
      <c r="K24" s="121"/>
      <c r="L24" s="121"/>
      <c r="M24" s="121"/>
      <c r="N24" s="121"/>
      <c r="O24" s="121"/>
      <c r="P24" s="121"/>
      <c r="Q24" s="148">
        <v>0.01</v>
      </c>
      <c r="R24" s="148"/>
      <c r="S24" s="121"/>
      <c r="T24" s="121"/>
      <c r="U24" s="121"/>
      <c r="V24" s="78">
        <f t="shared" si="1"/>
        <v>0.01</v>
      </c>
      <c r="W24" s="79">
        <f t="shared" si="2"/>
        <v>0.91</v>
      </c>
      <c r="X24" s="80">
        <f t="shared" si="0"/>
        <v>50</v>
      </c>
    </row>
    <row r="25" spans="1:24" s="81" customFormat="1" ht="15.95" customHeight="1" x14ac:dyDescent="0.25">
      <c r="A25" s="75">
        <v>18</v>
      </c>
      <c r="B25" s="62" t="s">
        <v>451</v>
      </c>
      <c r="C25" s="826">
        <v>21100001269</v>
      </c>
      <c r="D25" s="76">
        <v>0.9</v>
      </c>
      <c r="E25" s="373"/>
      <c r="F25" s="121"/>
      <c r="G25" s="121"/>
      <c r="H25" s="121"/>
      <c r="I25" s="121"/>
      <c r="J25" s="121"/>
      <c r="K25" s="121"/>
      <c r="L25" s="121"/>
      <c r="M25" s="121"/>
      <c r="N25" s="121"/>
      <c r="O25" s="121"/>
      <c r="P25" s="148"/>
      <c r="Q25" s="148">
        <v>0.01</v>
      </c>
      <c r="R25" s="148"/>
      <c r="S25" s="121"/>
      <c r="T25" s="121"/>
      <c r="U25" s="121"/>
      <c r="V25" s="78">
        <f t="shared" si="1"/>
        <v>0.01</v>
      </c>
      <c r="W25" s="79">
        <f t="shared" si="2"/>
        <v>0.91</v>
      </c>
      <c r="X25" s="80">
        <f t="shared" si="0"/>
        <v>50</v>
      </c>
    </row>
    <row r="26" spans="1:24" s="81" customFormat="1" ht="15.95" customHeight="1" x14ac:dyDescent="0.25">
      <c r="A26" s="75">
        <v>19</v>
      </c>
      <c r="B26" s="63" t="s">
        <v>452</v>
      </c>
      <c r="C26" s="826">
        <v>21100001259</v>
      </c>
      <c r="D26" s="76">
        <v>0.9</v>
      </c>
      <c r="E26" s="373"/>
      <c r="F26" s="121"/>
      <c r="G26" s="121"/>
      <c r="H26" s="121"/>
      <c r="I26" s="121"/>
      <c r="J26" s="121"/>
      <c r="K26" s="121"/>
      <c r="L26" s="121"/>
      <c r="M26" s="121"/>
      <c r="N26" s="121"/>
      <c r="O26" s="121"/>
      <c r="P26" s="121"/>
      <c r="Q26" s="121"/>
      <c r="R26" s="148"/>
      <c r="S26" s="121"/>
      <c r="T26" s="121"/>
      <c r="U26" s="121"/>
      <c r="V26" s="78">
        <f t="shared" si="1"/>
        <v>0</v>
      </c>
      <c r="W26" s="79">
        <f t="shared" si="2"/>
        <v>0.9</v>
      </c>
      <c r="X26" s="80">
        <f t="shared" si="0"/>
        <v>50</v>
      </c>
    </row>
    <row r="27" spans="1:24" s="81" customFormat="1" ht="15.95" customHeight="1" x14ac:dyDescent="0.25">
      <c r="A27" s="75">
        <v>20</v>
      </c>
      <c r="B27" s="62" t="s">
        <v>453</v>
      </c>
      <c r="C27" s="826">
        <v>11100000748</v>
      </c>
      <c r="D27" s="76">
        <v>0.9</v>
      </c>
      <c r="E27" s="373"/>
      <c r="F27" s="121"/>
      <c r="G27" s="121"/>
      <c r="H27" s="121"/>
      <c r="I27" s="121"/>
      <c r="J27" s="121"/>
      <c r="K27" s="121"/>
      <c r="L27" s="121"/>
      <c r="M27" s="121"/>
      <c r="N27" s="121"/>
      <c r="O27" s="121"/>
      <c r="P27" s="148"/>
      <c r="Q27" s="121"/>
      <c r="R27" s="148"/>
      <c r="S27" s="148"/>
      <c r="T27" s="148"/>
      <c r="U27" s="121"/>
      <c r="V27" s="78">
        <f t="shared" si="1"/>
        <v>0</v>
      </c>
      <c r="W27" s="79">
        <f t="shared" si="2"/>
        <v>0.9</v>
      </c>
      <c r="X27" s="80">
        <f t="shared" si="0"/>
        <v>50</v>
      </c>
    </row>
    <row r="28" spans="1:24" s="81" customFormat="1" ht="15.95" customHeight="1" x14ac:dyDescent="0.25">
      <c r="A28" s="75">
        <v>21</v>
      </c>
      <c r="B28" s="62" t="s">
        <v>454</v>
      </c>
      <c r="C28" s="826">
        <v>11100000738</v>
      </c>
      <c r="D28" s="76">
        <v>0.9</v>
      </c>
      <c r="E28" s="373"/>
      <c r="F28" s="121"/>
      <c r="G28" s="121"/>
      <c r="H28" s="121"/>
      <c r="I28" s="121"/>
      <c r="J28" s="121"/>
      <c r="K28" s="121"/>
      <c r="L28" s="121"/>
      <c r="M28" s="121"/>
      <c r="N28" s="121"/>
      <c r="O28" s="121"/>
      <c r="P28" s="121"/>
      <c r="Q28" s="121"/>
      <c r="R28" s="148"/>
      <c r="S28" s="121"/>
      <c r="T28" s="121"/>
      <c r="U28" s="121"/>
      <c r="V28" s="78">
        <f t="shared" si="1"/>
        <v>0</v>
      </c>
      <c r="W28" s="79">
        <f t="shared" si="2"/>
        <v>0.9</v>
      </c>
      <c r="X28" s="80">
        <f t="shared" si="0"/>
        <v>50</v>
      </c>
    </row>
    <row r="29" spans="1:24" s="81" customFormat="1" ht="15.95" customHeight="1" x14ac:dyDescent="0.25">
      <c r="A29" s="75">
        <v>22</v>
      </c>
      <c r="B29" s="63" t="s">
        <v>455</v>
      </c>
      <c r="C29" s="826">
        <v>51200002068</v>
      </c>
      <c r="D29" s="76">
        <v>0.9</v>
      </c>
      <c r="E29" s="373"/>
      <c r="F29" s="121"/>
      <c r="G29" s="148"/>
      <c r="H29" s="121"/>
      <c r="I29" s="121"/>
      <c r="J29" s="121"/>
      <c r="K29" s="121"/>
      <c r="L29" s="121"/>
      <c r="M29" s="121"/>
      <c r="N29" s="121"/>
      <c r="O29" s="121"/>
      <c r="P29" s="121"/>
      <c r="Q29" s="148">
        <v>0.01</v>
      </c>
      <c r="R29" s="148"/>
      <c r="S29" s="121"/>
      <c r="T29" s="121"/>
      <c r="U29" s="121"/>
      <c r="V29" s="78">
        <f t="shared" si="1"/>
        <v>0.01</v>
      </c>
      <c r="W29" s="79">
        <f t="shared" si="2"/>
        <v>0.91</v>
      </c>
      <c r="X29" s="80">
        <f t="shared" si="0"/>
        <v>50</v>
      </c>
    </row>
    <row r="30" spans="1:24" s="81" customFormat="1" ht="15.95" customHeight="1" x14ac:dyDescent="0.25">
      <c r="A30" s="75">
        <v>23</v>
      </c>
      <c r="B30" s="63" t="s">
        <v>456</v>
      </c>
      <c r="C30" s="826">
        <v>11100000724</v>
      </c>
      <c r="D30" s="76">
        <v>0.9</v>
      </c>
      <c r="E30" s="373"/>
      <c r="F30" s="121"/>
      <c r="G30" s="121"/>
      <c r="H30" s="121"/>
      <c r="I30" s="121"/>
      <c r="J30" s="121"/>
      <c r="K30" s="148"/>
      <c r="L30" s="121"/>
      <c r="M30" s="121"/>
      <c r="N30" s="121"/>
      <c r="O30" s="121"/>
      <c r="P30" s="121"/>
      <c r="Q30" s="148">
        <v>0.01</v>
      </c>
      <c r="R30" s="148"/>
      <c r="S30" s="121"/>
      <c r="T30" s="121"/>
      <c r="U30" s="121"/>
      <c r="V30" s="78">
        <f t="shared" si="1"/>
        <v>0.01</v>
      </c>
      <c r="W30" s="79">
        <f t="shared" si="2"/>
        <v>0.91</v>
      </c>
      <c r="X30" s="80">
        <f t="shared" si="0"/>
        <v>50</v>
      </c>
    </row>
    <row r="31" spans="1:24" s="81" customFormat="1" ht="15.95" customHeight="1" x14ac:dyDescent="0.25">
      <c r="A31" s="75">
        <v>24</v>
      </c>
      <c r="B31" s="62" t="s">
        <v>457</v>
      </c>
      <c r="C31" s="826">
        <v>80400000647</v>
      </c>
      <c r="D31" s="76">
        <v>0.9</v>
      </c>
      <c r="E31" s="373"/>
      <c r="F31" s="121"/>
      <c r="G31" s="121"/>
      <c r="H31" s="121"/>
      <c r="I31" s="121"/>
      <c r="J31" s="121"/>
      <c r="K31" s="148"/>
      <c r="L31" s="121"/>
      <c r="M31" s="121"/>
      <c r="N31" s="121"/>
      <c r="O31" s="121"/>
      <c r="P31" s="148"/>
      <c r="Q31" s="148">
        <v>0.01</v>
      </c>
      <c r="R31" s="148"/>
      <c r="S31" s="121"/>
      <c r="T31" s="121"/>
      <c r="U31" s="121"/>
      <c r="V31" s="78">
        <f t="shared" si="1"/>
        <v>0.01</v>
      </c>
      <c r="W31" s="79">
        <f t="shared" si="2"/>
        <v>0.91</v>
      </c>
      <c r="X31" s="80">
        <f t="shared" si="0"/>
        <v>50</v>
      </c>
    </row>
    <row r="32" spans="1:24" s="81" customFormat="1" ht="15.95" customHeight="1" x14ac:dyDescent="0.25">
      <c r="A32" s="75">
        <v>25</v>
      </c>
      <c r="B32" s="828" t="s">
        <v>458</v>
      </c>
      <c r="C32" s="829"/>
      <c r="D32" s="76">
        <v>0.9</v>
      </c>
      <c r="E32" s="373"/>
      <c r="F32" s="121"/>
      <c r="G32" s="121"/>
      <c r="H32" s="121"/>
      <c r="I32" s="121"/>
      <c r="J32" s="121"/>
      <c r="K32" s="148"/>
      <c r="L32" s="121"/>
      <c r="M32" s="121"/>
      <c r="N32" s="121"/>
      <c r="O32" s="148"/>
      <c r="P32" s="148"/>
      <c r="Q32" s="148">
        <v>0.01</v>
      </c>
      <c r="R32" s="148"/>
      <c r="S32" s="121"/>
      <c r="T32" s="121"/>
      <c r="U32" s="121"/>
      <c r="V32" s="78">
        <f t="shared" si="1"/>
        <v>0.01</v>
      </c>
      <c r="W32" s="79">
        <f t="shared" si="2"/>
        <v>0.91</v>
      </c>
      <c r="X32" s="80">
        <f t="shared" si="0"/>
        <v>50</v>
      </c>
    </row>
    <row r="33" spans="1:24" s="81" customFormat="1" ht="15.95" customHeight="1" x14ac:dyDescent="0.25">
      <c r="A33" s="75">
        <v>26</v>
      </c>
      <c r="B33" s="828" t="s">
        <v>460</v>
      </c>
      <c r="C33" s="829"/>
      <c r="D33" s="76">
        <v>0.9</v>
      </c>
      <c r="E33" s="373"/>
      <c r="F33" s="373"/>
      <c r="G33" s="121"/>
      <c r="H33" s="121"/>
      <c r="I33" s="121"/>
      <c r="J33" s="121"/>
      <c r="K33" s="121"/>
      <c r="L33" s="121"/>
      <c r="M33" s="121"/>
      <c r="N33" s="121"/>
      <c r="O33" s="148"/>
      <c r="P33" s="148"/>
      <c r="Q33" s="121"/>
      <c r="R33" s="148"/>
      <c r="S33" s="148"/>
      <c r="T33" s="148"/>
      <c r="U33" s="121"/>
      <c r="V33" s="78">
        <f t="shared" si="1"/>
        <v>0</v>
      </c>
      <c r="W33" s="79">
        <f t="shared" si="2"/>
        <v>0.9</v>
      </c>
      <c r="X33" s="80">
        <f t="shared" si="0"/>
        <v>50</v>
      </c>
    </row>
    <row r="34" spans="1:24" s="81" customFormat="1" ht="15.95" customHeight="1" x14ac:dyDescent="0.25">
      <c r="A34" s="75">
        <v>27</v>
      </c>
      <c r="B34" s="825" t="s">
        <v>459</v>
      </c>
      <c r="C34" s="830"/>
      <c r="D34" s="76">
        <v>0.9</v>
      </c>
      <c r="E34" s="373"/>
      <c r="F34" s="121"/>
      <c r="G34" s="121"/>
      <c r="H34" s="121"/>
      <c r="I34" s="121"/>
      <c r="J34" s="121"/>
      <c r="K34" s="148">
        <v>0.02</v>
      </c>
      <c r="L34" s="148">
        <v>0.02</v>
      </c>
      <c r="M34" s="121"/>
      <c r="N34" s="148">
        <v>0.01</v>
      </c>
      <c r="O34" s="148"/>
      <c r="P34" s="148"/>
      <c r="Q34" s="148">
        <v>0.01</v>
      </c>
      <c r="R34" s="148"/>
      <c r="S34" s="121"/>
      <c r="T34" s="121"/>
      <c r="U34" s="121"/>
      <c r="V34" s="78">
        <f t="shared" si="1"/>
        <v>6.0000000000000005E-2</v>
      </c>
      <c r="W34" s="79">
        <f t="shared" si="2"/>
        <v>0.96000000000000008</v>
      </c>
      <c r="X34" s="80">
        <f t="shared" si="0"/>
        <v>60</v>
      </c>
    </row>
    <row r="35" spans="1:24" ht="39.75" customHeight="1" x14ac:dyDescent="0.25">
      <c r="A35" s="1079" t="s">
        <v>530</v>
      </c>
      <c r="B35" s="1079"/>
      <c r="C35" s="1079"/>
      <c r="D35" s="1079"/>
      <c r="E35" s="1079"/>
      <c r="F35" s="1079"/>
      <c r="G35" s="1079"/>
      <c r="H35" s="1079"/>
      <c r="I35" s="1079"/>
      <c r="J35" s="1079"/>
      <c r="K35" s="1079"/>
      <c r="L35" s="1079"/>
      <c r="M35" s="1079"/>
      <c r="N35" s="1079"/>
      <c r="O35" s="1079"/>
      <c r="P35" s="1079"/>
      <c r="Q35" s="1079"/>
      <c r="R35" s="1079"/>
      <c r="S35" s="1079"/>
      <c r="T35" s="1079"/>
      <c r="U35" s="1079"/>
      <c r="V35" s="1079"/>
      <c r="W35" s="1079"/>
      <c r="X35" s="1079"/>
    </row>
    <row r="37" spans="1:24" ht="18.75" x14ac:dyDescent="0.3">
      <c r="A37" s="1118" t="s">
        <v>5</v>
      </c>
      <c r="B37" s="1118"/>
      <c r="C37" s="1118"/>
      <c r="D37" s="1118"/>
      <c r="E37" s="1118"/>
      <c r="F37" s="1118"/>
      <c r="G37" s="1118"/>
      <c r="H37" s="1118"/>
      <c r="I37" s="1118"/>
      <c r="J37" s="1118"/>
      <c r="K37" s="1118"/>
      <c r="L37" s="1118"/>
      <c r="M37" s="1118"/>
      <c r="N37" s="1118"/>
      <c r="O37" s="1118"/>
      <c r="P37" s="1118"/>
      <c r="Q37" s="1118"/>
      <c r="R37" s="1118"/>
      <c r="S37" s="1118"/>
      <c r="T37" s="1118"/>
      <c r="U37" s="1118"/>
      <c r="V37" s="1118"/>
      <c r="W37" s="1118"/>
      <c r="X37" s="1118"/>
    </row>
    <row r="39" spans="1:24" ht="112.5" customHeight="1" x14ac:dyDescent="0.25">
      <c r="A39" s="597" t="s">
        <v>6</v>
      </c>
      <c r="B39" s="1005" t="s">
        <v>7</v>
      </c>
      <c r="C39" s="1005"/>
      <c r="D39" s="1005"/>
      <c r="E39" s="1005"/>
      <c r="F39" s="597"/>
      <c r="G39" s="597"/>
      <c r="H39" s="597"/>
      <c r="I39" s="597"/>
      <c r="J39" s="597"/>
      <c r="K39" s="1096" t="s">
        <v>8</v>
      </c>
      <c r="L39" s="1097"/>
      <c r="M39" s="1090" t="s">
        <v>9</v>
      </c>
      <c r="N39" s="1090"/>
      <c r="O39" s="603" t="s">
        <v>10</v>
      </c>
      <c r="P39" s="603" t="s">
        <v>11</v>
      </c>
      <c r="Q39" s="600" t="s">
        <v>218</v>
      </c>
      <c r="R39" s="1096" t="s">
        <v>12</v>
      </c>
      <c r="S39" s="1103"/>
      <c r="T39" s="1103"/>
      <c r="U39" s="1103"/>
      <c r="V39" s="1103"/>
      <c r="W39" s="1103"/>
      <c r="X39" s="1097"/>
    </row>
    <row r="40" spans="1:24" ht="58.15" hidden="1" customHeight="1" x14ac:dyDescent="0.25">
      <c r="A40" s="597"/>
      <c r="B40" s="995" t="s">
        <v>1211</v>
      </c>
      <c r="C40" s="995"/>
      <c r="D40" s="996"/>
      <c r="E40" s="996"/>
      <c r="F40" s="120"/>
      <c r="G40" s="120"/>
      <c r="H40" s="120"/>
      <c r="I40" s="120"/>
      <c r="J40" s="120"/>
      <c r="K40" s="1135"/>
      <c r="L40" s="1136"/>
      <c r="M40" s="1135"/>
      <c r="N40" s="1136"/>
      <c r="O40" s="603"/>
      <c r="P40" s="600"/>
      <c r="Q40" s="600"/>
      <c r="R40" s="1096"/>
      <c r="S40" s="1103"/>
      <c r="T40" s="1103"/>
      <c r="U40" s="1103"/>
      <c r="V40" s="1103"/>
      <c r="W40" s="1103"/>
      <c r="X40" s="1097"/>
    </row>
    <row r="41" spans="1:24" ht="45.6" hidden="1" customHeight="1" x14ac:dyDescent="0.25">
      <c r="A41" s="597"/>
      <c r="B41" s="1138" t="s">
        <v>1212</v>
      </c>
      <c r="C41" s="1139"/>
      <c r="D41" s="1139"/>
      <c r="E41" s="1140"/>
      <c r="F41" s="120"/>
      <c r="G41" s="120"/>
      <c r="H41" s="120"/>
      <c r="I41" s="120"/>
      <c r="J41" s="120"/>
      <c r="K41" s="1135"/>
      <c r="L41" s="1136"/>
      <c r="M41" s="1135"/>
      <c r="N41" s="1136"/>
      <c r="O41" s="603"/>
      <c r="P41" s="600"/>
      <c r="Q41" s="148">
        <v>0.02</v>
      </c>
      <c r="R41" s="1096"/>
      <c r="S41" s="1103"/>
      <c r="T41" s="1103"/>
      <c r="U41" s="1103"/>
      <c r="V41" s="1103"/>
      <c r="W41" s="1103"/>
      <c r="X41" s="1097"/>
    </row>
    <row r="42" spans="1:24" ht="37.9" hidden="1" customHeight="1" x14ac:dyDescent="0.25">
      <c r="A42" s="597"/>
      <c r="B42" s="1138" t="s">
        <v>1213</v>
      </c>
      <c r="C42" s="1139"/>
      <c r="D42" s="1139"/>
      <c r="E42" s="1140"/>
      <c r="F42" s="120"/>
      <c r="G42" s="120"/>
      <c r="H42" s="120"/>
      <c r="I42" s="120"/>
      <c r="J42" s="120"/>
      <c r="K42" s="1135"/>
      <c r="L42" s="1136"/>
      <c r="M42" s="1135"/>
      <c r="N42" s="1136"/>
      <c r="O42" s="603"/>
      <c r="P42" s="600"/>
      <c r="Q42" s="373">
        <v>0.03</v>
      </c>
      <c r="R42" s="1096"/>
      <c r="S42" s="1103"/>
      <c r="T42" s="1103"/>
      <c r="U42" s="1103"/>
      <c r="V42" s="1103"/>
      <c r="W42" s="1103"/>
      <c r="X42" s="1097"/>
    </row>
    <row r="43" spans="1:24" ht="37.9" hidden="1" customHeight="1" x14ac:dyDescent="0.25">
      <c r="A43" s="597"/>
      <c r="B43" s="1138" t="s">
        <v>1214</v>
      </c>
      <c r="C43" s="1139"/>
      <c r="D43" s="1139"/>
      <c r="E43" s="1140"/>
      <c r="F43" s="120"/>
      <c r="G43" s="120"/>
      <c r="H43" s="120"/>
      <c r="I43" s="120"/>
      <c r="J43" s="120"/>
      <c r="K43" s="1135"/>
      <c r="L43" s="1136"/>
      <c r="M43" s="1135"/>
      <c r="N43" s="1136"/>
      <c r="O43" s="603"/>
      <c r="P43" s="600"/>
      <c r="Q43" s="149">
        <v>0.04</v>
      </c>
      <c r="R43" s="1096"/>
      <c r="S43" s="1103"/>
      <c r="T43" s="1103"/>
      <c r="U43" s="1103"/>
      <c r="V43" s="1103"/>
      <c r="W43" s="1103"/>
      <c r="X43" s="1097"/>
    </row>
    <row r="44" spans="1:24" ht="37.9" hidden="1" customHeight="1" x14ac:dyDescent="0.25">
      <c r="A44" s="597"/>
      <c r="B44" s="1138" t="s">
        <v>1215</v>
      </c>
      <c r="C44" s="1139"/>
      <c r="D44" s="1139"/>
      <c r="E44" s="1140"/>
      <c r="F44" s="120"/>
      <c r="G44" s="120"/>
      <c r="H44" s="120"/>
      <c r="I44" s="120"/>
      <c r="J44" s="120"/>
      <c r="K44" s="1135"/>
      <c r="L44" s="1136"/>
      <c r="M44" s="1135"/>
      <c r="N44" s="1136"/>
      <c r="O44" s="603"/>
      <c r="P44" s="600"/>
      <c r="Q44" s="149">
        <v>0.05</v>
      </c>
      <c r="R44" s="1096"/>
      <c r="S44" s="1103"/>
      <c r="T44" s="1103"/>
      <c r="U44" s="1103"/>
      <c r="V44" s="1103"/>
      <c r="W44" s="1103"/>
      <c r="X44" s="1097"/>
    </row>
    <row r="45" spans="1:24" ht="48" hidden="1" customHeight="1" x14ac:dyDescent="0.25">
      <c r="A45" s="4">
        <v>1</v>
      </c>
      <c r="B45" s="996" t="s">
        <v>1216</v>
      </c>
      <c r="C45" s="996"/>
      <c r="D45" s="996"/>
      <c r="E45" s="996"/>
      <c r="F45" s="120"/>
      <c r="G45" s="120"/>
      <c r="H45" s="120"/>
      <c r="I45" s="120"/>
      <c r="J45" s="120"/>
      <c r="K45" s="1135"/>
      <c r="L45" s="1136"/>
      <c r="M45" s="1135"/>
      <c r="N45" s="1136"/>
      <c r="O45" s="603"/>
      <c r="P45" s="600"/>
      <c r="Q45" s="373">
        <v>0.05</v>
      </c>
      <c r="R45" s="1096"/>
      <c r="S45" s="1103"/>
      <c r="T45" s="1103"/>
      <c r="U45" s="1103"/>
      <c r="V45" s="1103"/>
      <c r="W45" s="1103"/>
      <c r="X45" s="1097"/>
    </row>
    <row r="46" spans="1:24" ht="45.75" hidden="1" customHeight="1" x14ac:dyDescent="0.25">
      <c r="A46" s="4">
        <v>2</v>
      </c>
      <c r="B46" s="996" t="s">
        <v>1074</v>
      </c>
      <c r="C46" s="996"/>
      <c r="D46" s="996"/>
      <c r="E46" s="996"/>
      <c r="F46" s="120"/>
      <c r="G46" s="120"/>
      <c r="H46" s="120"/>
      <c r="I46" s="120"/>
      <c r="J46" s="120"/>
      <c r="K46" s="1135"/>
      <c r="L46" s="1136"/>
      <c r="M46" s="1135"/>
      <c r="N46" s="1136"/>
      <c r="O46" s="603"/>
      <c r="P46" s="600"/>
      <c r="Q46" s="373">
        <v>0.03</v>
      </c>
      <c r="R46" s="1096"/>
      <c r="S46" s="1103"/>
      <c r="T46" s="1103"/>
      <c r="U46" s="1103"/>
      <c r="V46" s="1103"/>
      <c r="W46" s="1103"/>
      <c r="X46" s="1097"/>
    </row>
    <row r="47" spans="1:24" ht="51.75" customHeight="1" x14ac:dyDescent="0.25">
      <c r="A47" s="4">
        <v>3</v>
      </c>
      <c r="B47" s="1138" t="s">
        <v>1217</v>
      </c>
      <c r="C47" s="1139"/>
      <c r="D47" s="1139"/>
      <c r="E47" s="1140"/>
      <c r="F47" s="120"/>
      <c r="G47" s="120"/>
      <c r="H47" s="120"/>
      <c r="I47" s="120"/>
      <c r="J47" s="120"/>
      <c r="K47" s="1135"/>
      <c r="L47" s="1136"/>
      <c r="M47" s="1135"/>
      <c r="N47" s="1136"/>
      <c r="O47" s="603"/>
      <c r="P47" s="600"/>
      <c r="Q47" s="148"/>
      <c r="R47" s="1096"/>
      <c r="S47" s="1103"/>
      <c r="T47" s="1103"/>
      <c r="U47" s="1103"/>
      <c r="V47" s="1103"/>
      <c r="W47" s="1103"/>
      <c r="X47" s="1097"/>
    </row>
    <row r="48" spans="1:24" ht="31.9" customHeight="1" x14ac:dyDescent="0.25">
      <c r="A48" s="4">
        <v>4</v>
      </c>
      <c r="B48" s="399" t="s">
        <v>1218</v>
      </c>
      <c r="C48" s="778"/>
      <c r="D48" s="778"/>
      <c r="E48" s="779"/>
      <c r="F48" s="120"/>
      <c r="G48" s="120"/>
      <c r="H48" s="120"/>
      <c r="I48" s="120"/>
      <c r="J48" s="120"/>
      <c r="K48" s="1135"/>
      <c r="L48" s="1136"/>
      <c r="M48" s="1135"/>
      <c r="N48" s="1136"/>
      <c r="O48" s="603"/>
      <c r="P48" s="600">
        <v>2</v>
      </c>
      <c r="Q48" s="148">
        <v>0.01</v>
      </c>
      <c r="R48" s="1096" t="s">
        <v>1227</v>
      </c>
      <c r="S48" s="1103"/>
      <c r="T48" s="1103"/>
      <c r="U48" s="1103"/>
      <c r="V48" s="1103"/>
      <c r="W48" s="1103"/>
      <c r="X48" s="1097"/>
    </row>
    <row r="49" spans="1:24" ht="28.9" customHeight="1" x14ac:dyDescent="0.25">
      <c r="A49" s="4">
        <v>5</v>
      </c>
      <c r="B49" s="399" t="s">
        <v>1077</v>
      </c>
      <c r="C49" s="778"/>
      <c r="D49" s="778"/>
      <c r="E49" s="779"/>
      <c r="F49" s="120"/>
      <c r="G49" s="120"/>
      <c r="H49" s="120"/>
      <c r="I49" s="120"/>
      <c r="J49" s="120"/>
      <c r="K49" s="1135"/>
      <c r="L49" s="1136"/>
      <c r="M49" s="1135"/>
      <c r="N49" s="1136"/>
      <c r="O49" s="603"/>
      <c r="P49" s="600">
        <v>1</v>
      </c>
      <c r="Q49" s="148">
        <v>0.02</v>
      </c>
      <c r="R49" s="1096" t="s">
        <v>1228</v>
      </c>
      <c r="S49" s="1103"/>
      <c r="T49" s="1103"/>
      <c r="U49" s="1103"/>
      <c r="V49" s="1103"/>
      <c r="W49" s="1103"/>
      <c r="X49" s="1097"/>
    </row>
    <row r="50" spans="1:24" ht="41.45" customHeight="1" x14ac:dyDescent="0.25">
      <c r="A50" s="4">
        <v>10</v>
      </c>
      <c r="B50" s="1138" t="s">
        <v>1219</v>
      </c>
      <c r="C50" s="1139"/>
      <c r="D50" s="1139"/>
      <c r="E50" s="1140"/>
      <c r="F50" s="120"/>
      <c r="G50" s="120"/>
      <c r="H50" s="120"/>
      <c r="I50" s="120"/>
      <c r="J50" s="120"/>
      <c r="K50" s="1135"/>
      <c r="L50" s="1136"/>
      <c r="M50" s="1135"/>
      <c r="N50" s="1136"/>
      <c r="O50" s="83"/>
      <c r="P50" s="831">
        <v>1</v>
      </c>
      <c r="Q50" s="150">
        <v>0.02</v>
      </c>
      <c r="R50" s="1096" t="s">
        <v>1229</v>
      </c>
      <c r="S50" s="1103"/>
      <c r="T50" s="1103"/>
      <c r="U50" s="1103"/>
      <c r="V50" s="1103"/>
      <c r="W50" s="1103"/>
      <c r="X50" s="1097"/>
    </row>
    <row r="51" spans="1:24" ht="57" customHeight="1" x14ac:dyDescent="0.25">
      <c r="A51" s="4">
        <v>11</v>
      </c>
      <c r="B51" s="1138" t="s">
        <v>1220</v>
      </c>
      <c r="C51" s="1139"/>
      <c r="D51" s="1139"/>
      <c r="E51" s="1140"/>
      <c r="F51" s="120"/>
      <c r="G51" s="120"/>
      <c r="H51" s="120"/>
      <c r="I51" s="120"/>
      <c r="J51" s="120"/>
      <c r="K51" s="1135"/>
      <c r="L51" s="1136"/>
      <c r="M51" s="1135"/>
      <c r="N51" s="1136"/>
      <c r="O51" s="83"/>
      <c r="P51" s="84"/>
      <c r="Q51" s="148">
        <v>0.02</v>
      </c>
      <c r="R51" s="627"/>
      <c r="S51" s="631"/>
      <c r="T51" s="631"/>
      <c r="U51" s="631"/>
      <c r="V51" s="631"/>
      <c r="W51" s="631"/>
      <c r="X51" s="628"/>
    </row>
    <row r="52" spans="1:24" ht="36" customHeight="1" x14ac:dyDescent="0.25">
      <c r="A52" s="4"/>
      <c r="B52" s="399" t="s">
        <v>1079</v>
      </c>
      <c r="C52" s="778"/>
      <c r="D52" s="778"/>
      <c r="E52" s="779"/>
      <c r="F52" s="120"/>
      <c r="G52" s="120"/>
      <c r="H52" s="120"/>
      <c r="I52" s="120"/>
      <c r="J52" s="120"/>
      <c r="K52" s="1135"/>
      <c r="L52" s="1136"/>
      <c r="M52" s="1135"/>
      <c r="N52" s="1136"/>
      <c r="O52" s="83"/>
      <c r="P52" s="84"/>
      <c r="Q52" s="148">
        <v>0.02</v>
      </c>
      <c r="R52" s="627"/>
      <c r="S52" s="631"/>
      <c r="T52" s="631"/>
      <c r="U52" s="631"/>
      <c r="V52" s="631"/>
      <c r="W52" s="631"/>
      <c r="X52" s="628"/>
    </row>
    <row r="53" spans="1:24" ht="30.6" customHeight="1" x14ac:dyDescent="0.25">
      <c r="A53" s="4"/>
      <c r="B53" s="399" t="s">
        <v>1080</v>
      </c>
      <c r="C53" s="778"/>
      <c r="D53" s="778"/>
      <c r="E53" s="779"/>
      <c r="F53" s="120"/>
      <c r="G53" s="120"/>
      <c r="H53" s="120"/>
      <c r="I53" s="120"/>
      <c r="J53" s="120"/>
      <c r="K53" s="1135"/>
      <c r="L53" s="1136"/>
      <c r="M53" s="1135"/>
      <c r="N53" s="1136"/>
      <c r="O53" s="83"/>
      <c r="P53" s="831">
        <v>1</v>
      </c>
      <c r="Q53" s="148">
        <v>0.01</v>
      </c>
      <c r="R53" s="1096" t="s">
        <v>1229</v>
      </c>
      <c r="S53" s="1103"/>
      <c r="T53" s="1103"/>
      <c r="U53" s="1103"/>
      <c r="V53" s="1103"/>
      <c r="W53" s="1103"/>
      <c r="X53" s="1097"/>
    </row>
    <row r="54" spans="1:24" ht="39" customHeight="1" x14ac:dyDescent="0.25">
      <c r="A54" s="4">
        <v>12</v>
      </c>
      <c r="B54" s="1138" t="s">
        <v>1221</v>
      </c>
      <c r="C54" s="1139"/>
      <c r="D54" s="1139"/>
      <c r="E54" s="1140"/>
      <c r="F54" s="120"/>
      <c r="G54" s="120"/>
      <c r="H54" s="120"/>
      <c r="I54" s="120"/>
      <c r="J54" s="120"/>
      <c r="K54" s="1135"/>
      <c r="L54" s="1136"/>
      <c r="M54" s="1135"/>
      <c r="N54" s="1136"/>
      <c r="O54" s="83"/>
      <c r="P54" s="831">
        <v>6</v>
      </c>
      <c r="Q54" s="148">
        <v>0.02</v>
      </c>
      <c r="R54" s="1096" t="s">
        <v>1230</v>
      </c>
      <c r="S54" s="1103"/>
      <c r="T54" s="1103"/>
      <c r="U54" s="1103"/>
      <c r="V54" s="1103"/>
      <c r="W54" s="1103"/>
      <c r="X54" s="1097"/>
    </row>
    <row r="55" spans="1:24" ht="62.25" customHeight="1" x14ac:dyDescent="0.25">
      <c r="A55" s="4">
        <v>13</v>
      </c>
      <c r="B55" s="1146" t="s">
        <v>1222</v>
      </c>
      <c r="C55" s="1147"/>
      <c r="D55" s="1147"/>
      <c r="E55" s="1148"/>
      <c r="F55" s="120"/>
      <c r="G55" s="120"/>
      <c r="H55" s="120"/>
      <c r="I55" s="120"/>
      <c r="J55" s="120"/>
      <c r="K55" s="1135"/>
      <c r="L55" s="1136"/>
      <c r="M55" s="1135"/>
      <c r="N55" s="1136"/>
      <c r="O55" s="83"/>
      <c r="P55" s="832">
        <v>4</v>
      </c>
      <c r="Q55" s="148">
        <v>0.02</v>
      </c>
      <c r="R55" s="1096" t="s">
        <v>1231</v>
      </c>
      <c r="S55" s="1103"/>
      <c r="T55" s="1103"/>
      <c r="U55" s="1103"/>
      <c r="V55" s="1103"/>
      <c r="W55" s="1103"/>
      <c r="X55" s="1097"/>
    </row>
    <row r="56" spans="1:24" ht="52.15" hidden="1" customHeight="1" x14ac:dyDescent="0.25">
      <c r="A56" s="4">
        <v>14</v>
      </c>
      <c r="B56" s="996" t="s">
        <v>1019</v>
      </c>
      <c r="C56" s="996"/>
      <c r="D56" s="996"/>
      <c r="E56" s="996"/>
      <c r="F56" s="120"/>
      <c r="G56" s="120"/>
      <c r="H56" s="120"/>
      <c r="I56" s="120"/>
      <c r="J56" s="120"/>
      <c r="K56" s="1135"/>
      <c r="L56" s="1136"/>
      <c r="M56" s="1135"/>
      <c r="N56" s="1136"/>
      <c r="O56" s="83"/>
      <c r="P56" s="84"/>
      <c r="Q56" s="148">
        <v>0.02</v>
      </c>
      <c r="R56" s="1096"/>
      <c r="S56" s="1103"/>
      <c r="T56" s="1103"/>
      <c r="U56" s="1103"/>
      <c r="V56" s="1103"/>
      <c r="W56" s="1103"/>
      <c r="X56" s="1097"/>
    </row>
    <row r="57" spans="1:24" ht="44.25" customHeight="1" x14ac:dyDescent="0.25">
      <c r="A57" s="4">
        <v>15</v>
      </c>
      <c r="B57" s="1138" t="s">
        <v>1223</v>
      </c>
      <c r="C57" s="1139"/>
      <c r="D57" s="1139"/>
      <c r="E57" s="1140"/>
      <c r="F57" s="120"/>
      <c r="G57" s="120"/>
      <c r="H57" s="120"/>
      <c r="I57" s="120"/>
      <c r="J57" s="120"/>
      <c r="K57" s="1135"/>
      <c r="L57" s="1136"/>
      <c r="M57" s="1135"/>
      <c r="N57" s="1136"/>
      <c r="O57" s="83"/>
      <c r="P57" s="832">
        <v>5</v>
      </c>
      <c r="Q57" s="148">
        <v>0.01</v>
      </c>
      <c r="R57" s="1096" t="s">
        <v>1232</v>
      </c>
      <c r="S57" s="1103"/>
      <c r="T57" s="1103"/>
      <c r="U57" s="1103"/>
      <c r="V57" s="1103"/>
      <c r="W57" s="1103"/>
      <c r="X57" s="1097"/>
    </row>
    <row r="58" spans="1:24" ht="37.5" customHeight="1" x14ac:dyDescent="0.25">
      <c r="A58" s="4">
        <v>16</v>
      </c>
      <c r="B58" s="1125" t="s">
        <v>1234</v>
      </c>
      <c r="C58" s="1126"/>
      <c r="D58" s="1126"/>
      <c r="E58" s="1127"/>
      <c r="F58" s="152"/>
      <c r="G58" s="152"/>
      <c r="H58" s="152"/>
      <c r="I58" s="152"/>
      <c r="J58" s="152"/>
      <c r="K58" s="1135"/>
      <c r="L58" s="1136"/>
      <c r="M58" s="1135"/>
      <c r="N58" s="1136"/>
      <c r="O58" s="83"/>
      <c r="P58" s="832">
        <v>2</v>
      </c>
      <c r="Q58" s="148">
        <v>0.02</v>
      </c>
      <c r="R58" s="1335" t="s">
        <v>1233</v>
      </c>
      <c r="S58" s="1336"/>
      <c r="T58" s="1336"/>
      <c r="U58" s="1336"/>
      <c r="V58" s="1336"/>
      <c r="W58" s="1336"/>
      <c r="X58" s="1337"/>
    </row>
    <row r="59" spans="1:24" ht="51" customHeight="1" x14ac:dyDescent="0.25">
      <c r="A59" s="4">
        <v>17</v>
      </c>
      <c r="B59" s="1125" t="s">
        <v>1235</v>
      </c>
      <c r="C59" s="1126"/>
      <c r="D59" s="1126"/>
      <c r="E59" s="1127"/>
      <c r="F59" s="152"/>
      <c r="G59" s="152"/>
      <c r="H59" s="152"/>
      <c r="I59" s="152"/>
      <c r="J59" s="152"/>
      <c r="K59" s="1135"/>
      <c r="L59" s="1136"/>
      <c r="M59" s="1135"/>
      <c r="N59" s="1136"/>
      <c r="O59" s="83"/>
      <c r="P59" s="832">
        <v>1</v>
      </c>
      <c r="Q59" s="148">
        <v>0.02</v>
      </c>
      <c r="R59" s="1096" t="s">
        <v>1229</v>
      </c>
      <c r="S59" s="1103"/>
      <c r="T59" s="1103"/>
      <c r="U59" s="1103"/>
      <c r="V59" s="1103"/>
      <c r="W59" s="1103"/>
      <c r="X59" s="1097"/>
    </row>
    <row r="60" spans="1:24" ht="51" customHeight="1" x14ac:dyDescent="0.25">
      <c r="A60" s="4">
        <v>18</v>
      </c>
      <c r="B60" s="1125" t="s">
        <v>1224</v>
      </c>
      <c r="C60" s="1126"/>
      <c r="D60" s="1126"/>
      <c r="E60" s="1127"/>
      <c r="F60" s="152"/>
      <c r="G60" s="152"/>
      <c r="H60" s="152"/>
      <c r="I60" s="152"/>
      <c r="J60" s="152"/>
      <c r="K60" s="1135"/>
      <c r="L60" s="1136"/>
      <c r="M60" s="1135"/>
      <c r="N60" s="1136"/>
      <c r="O60" s="83"/>
      <c r="P60" s="84"/>
      <c r="Q60" s="148">
        <v>0.01</v>
      </c>
      <c r="R60" s="627"/>
      <c r="S60" s="631"/>
      <c r="T60" s="631"/>
      <c r="U60" s="631"/>
      <c r="V60" s="631"/>
      <c r="W60" s="631"/>
      <c r="X60" s="628"/>
    </row>
    <row r="61" spans="1:24" ht="31.9" customHeight="1" x14ac:dyDescent="0.25">
      <c r="A61" s="4"/>
      <c r="B61" s="1125" t="s">
        <v>1225</v>
      </c>
      <c r="C61" s="1126"/>
      <c r="D61" s="1126"/>
      <c r="E61" s="1127"/>
      <c r="F61" s="152"/>
      <c r="G61" s="152"/>
      <c r="H61" s="152"/>
      <c r="I61" s="152"/>
      <c r="J61" s="152"/>
      <c r="K61" s="1135"/>
      <c r="L61" s="1136"/>
      <c r="M61" s="1135"/>
      <c r="N61" s="1136"/>
      <c r="O61" s="83"/>
      <c r="P61" s="831">
        <v>5</v>
      </c>
      <c r="Q61" s="148">
        <v>0.01</v>
      </c>
      <c r="R61" s="1096" t="s">
        <v>1238</v>
      </c>
      <c r="S61" s="1103"/>
      <c r="T61" s="1103"/>
      <c r="U61" s="1103"/>
      <c r="V61" s="1103"/>
      <c r="W61" s="1103"/>
      <c r="X61" s="1097"/>
    </row>
    <row r="62" spans="1:24" ht="54" customHeight="1" x14ac:dyDescent="0.25">
      <c r="A62" s="4">
        <v>19</v>
      </c>
      <c r="B62" s="1125" t="s">
        <v>1236</v>
      </c>
      <c r="C62" s="1126"/>
      <c r="D62" s="1126"/>
      <c r="E62" s="1127"/>
      <c r="F62" s="152"/>
      <c r="G62" s="152"/>
      <c r="H62" s="152"/>
      <c r="I62" s="152"/>
      <c r="J62" s="152"/>
      <c r="K62" s="1135"/>
      <c r="L62" s="1136"/>
      <c r="M62" s="1135"/>
      <c r="N62" s="1136"/>
      <c r="O62" s="83"/>
      <c r="P62" s="832">
        <v>12</v>
      </c>
      <c r="Q62" s="148">
        <v>0.01</v>
      </c>
      <c r="R62" s="1096" t="s">
        <v>1237</v>
      </c>
      <c r="S62" s="1103"/>
      <c r="T62" s="1103"/>
      <c r="U62" s="1103"/>
      <c r="V62" s="1103"/>
      <c r="W62" s="1103"/>
      <c r="X62" s="1097"/>
    </row>
    <row r="63" spans="1:24" ht="16.5" x14ac:dyDescent="0.25">
      <c r="A63" s="21"/>
      <c r="B63" s="22"/>
      <c r="C63" s="22"/>
      <c r="D63" s="22"/>
      <c r="E63" s="22"/>
      <c r="F63" s="22"/>
      <c r="G63" s="22"/>
      <c r="H63" s="22"/>
      <c r="I63" s="22"/>
      <c r="J63" s="22"/>
      <c r="K63" s="86"/>
      <c r="L63" s="87"/>
      <c r="M63" s="87"/>
      <c r="N63" s="87"/>
      <c r="O63" s="87"/>
      <c r="P63" s="87"/>
      <c r="Q63" s="87"/>
      <c r="R63" s="87"/>
      <c r="S63" s="87"/>
      <c r="T63" s="87"/>
      <c r="U63" s="87"/>
      <c r="V63" s="88"/>
      <c r="W63" s="88"/>
      <c r="X63" s="88"/>
    </row>
    <row r="64" spans="1:24" ht="15.75" x14ac:dyDescent="0.25">
      <c r="L64" s="1102" t="s">
        <v>1226</v>
      </c>
      <c r="M64" s="1102"/>
      <c r="N64" s="1102"/>
      <c r="O64" s="1102"/>
      <c r="P64" s="1102"/>
      <c r="Q64" s="1102"/>
      <c r="R64" s="1102"/>
      <c r="S64" s="1102"/>
      <c r="T64" s="1102"/>
      <c r="U64" s="1102"/>
      <c r="V64" s="1102"/>
      <c r="W64" s="1102"/>
      <c r="X64" s="1102"/>
    </row>
    <row r="65" spans="12:24" ht="15.75" x14ac:dyDescent="0.25">
      <c r="L65" s="1101" t="s">
        <v>14</v>
      </c>
      <c r="M65" s="1101"/>
      <c r="N65" s="1101"/>
      <c r="O65" s="1101"/>
      <c r="P65" s="1101"/>
      <c r="Q65" s="1101"/>
      <c r="R65" s="1101"/>
      <c r="S65" s="1101"/>
      <c r="T65" s="1101"/>
      <c r="U65" s="1101"/>
      <c r="V65" s="1101"/>
      <c r="W65" s="1101"/>
      <c r="X65" s="1101"/>
    </row>
    <row r="70" spans="12:24" x14ac:dyDescent="0.25">
      <c r="P70" s="1334" t="s">
        <v>705</v>
      </c>
      <c r="Q70" s="1334"/>
      <c r="R70" s="1334"/>
      <c r="S70" s="1334"/>
      <c r="T70" s="1334"/>
    </row>
  </sheetData>
  <mergeCells count="107">
    <mergeCell ref="B55:E55"/>
    <mergeCell ref="K55:L55"/>
    <mergeCell ref="M55:N55"/>
    <mergeCell ref="R55:X55"/>
    <mergeCell ref="B56:E56"/>
    <mergeCell ref="K56:L56"/>
    <mergeCell ref="M56:N56"/>
    <mergeCell ref="R56:X56"/>
    <mergeCell ref="B57:E57"/>
    <mergeCell ref="K57:L57"/>
    <mergeCell ref="M57:N57"/>
    <mergeCell ref="R57:X57"/>
    <mergeCell ref="K51:L51"/>
    <mergeCell ref="M51:N51"/>
    <mergeCell ref="K52:L52"/>
    <mergeCell ref="M52:N52"/>
    <mergeCell ref="B51:E51"/>
    <mergeCell ref="K53:L53"/>
    <mergeCell ref="M53:N53"/>
    <mergeCell ref="R53:X53"/>
    <mergeCell ref="B54:E54"/>
    <mergeCell ref="K54:L54"/>
    <mergeCell ref="M54:N54"/>
    <mergeCell ref="R54:X54"/>
    <mergeCell ref="A1:E1"/>
    <mergeCell ref="B5:B7"/>
    <mergeCell ref="B39:E39"/>
    <mergeCell ref="B40:E40"/>
    <mergeCell ref="B41:E41"/>
    <mergeCell ref="A3:X3"/>
    <mergeCell ref="A4:X4"/>
    <mergeCell ref="E5:V5"/>
    <mergeCell ref="W5:W7"/>
    <mergeCell ref="X5:X7"/>
    <mergeCell ref="V6:V7"/>
    <mergeCell ref="C5:C7"/>
    <mergeCell ref="E6:N6"/>
    <mergeCell ref="O6:U6"/>
    <mergeCell ref="K39:L39"/>
    <mergeCell ref="M39:N39"/>
    <mergeCell ref="R39:X39"/>
    <mergeCell ref="A35:X35"/>
    <mergeCell ref="A37:X37"/>
    <mergeCell ref="A5:A7"/>
    <mergeCell ref="D5:D7"/>
    <mergeCell ref="R40:X40"/>
    <mergeCell ref="R41:X41"/>
    <mergeCell ref="K49:L49"/>
    <mergeCell ref="M49:N49"/>
    <mergeCell ref="R49:X49"/>
    <mergeCell ref="K42:L42"/>
    <mergeCell ref="M42:N42"/>
    <mergeCell ref="B50:E50"/>
    <mergeCell ref="K50:L50"/>
    <mergeCell ref="M50:N50"/>
    <mergeCell ref="R50:X50"/>
    <mergeCell ref="B44:E44"/>
    <mergeCell ref="B45:E45"/>
    <mergeCell ref="B46:E46"/>
    <mergeCell ref="B47:E47"/>
    <mergeCell ref="B43:E43"/>
    <mergeCell ref="K43:L43"/>
    <mergeCell ref="M43:N43"/>
    <mergeCell ref="B42:E42"/>
    <mergeCell ref="K40:L40"/>
    <mergeCell ref="M40:N40"/>
    <mergeCell ref="K41:L41"/>
    <mergeCell ref="M41:N41"/>
    <mergeCell ref="K47:L47"/>
    <mergeCell ref="M47:N47"/>
    <mergeCell ref="R47:X47"/>
    <mergeCell ref="K48:L48"/>
    <mergeCell ref="M48:N48"/>
    <mergeCell ref="R48:X48"/>
    <mergeCell ref="K45:L45"/>
    <mergeCell ref="M45:N45"/>
    <mergeCell ref="R45:X45"/>
    <mergeCell ref="K46:L46"/>
    <mergeCell ref="M46:N46"/>
    <mergeCell ref="R46:X46"/>
    <mergeCell ref="R42:X42"/>
    <mergeCell ref="R43:X43"/>
    <mergeCell ref="K44:L44"/>
    <mergeCell ref="M44:N44"/>
    <mergeCell ref="R44:X44"/>
    <mergeCell ref="L64:X64"/>
    <mergeCell ref="L65:X65"/>
    <mergeCell ref="P70:T70"/>
    <mergeCell ref="B62:E62"/>
    <mergeCell ref="K62:L62"/>
    <mergeCell ref="M62:N62"/>
    <mergeCell ref="R62:X62"/>
    <mergeCell ref="R58:X58"/>
    <mergeCell ref="K59:L59"/>
    <mergeCell ref="M59:N59"/>
    <mergeCell ref="R59:X59"/>
    <mergeCell ref="K60:L60"/>
    <mergeCell ref="M60:N60"/>
    <mergeCell ref="B58:E58"/>
    <mergeCell ref="B59:E59"/>
    <mergeCell ref="B60:E60"/>
    <mergeCell ref="B61:E61"/>
    <mergeCell ref="K61:L61"/>
    <mergeCell ref="M61:N61"/>
    <mergeCell ref="R61:X61"/>
    <mergeCell ref="K58:L58"/>
    <mergeCell ref="M58:N5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75"/>
  <sheetViews>
    <sheetView topLeftCell="A25" workbookViewId="0">
      <selection activeCell="S67" sqref="S67:U67"/>
    </sheetView>
  </sheetViews>
  <sheetFormatPr defaultRowHeight="15" x14ac:dyDescent="0.25"/>
  <cols>
    <col min="1" max="1" width="4.140625" style="73" customWidth="1"/>
    <col min="2" max="2" width="23.42578125" style="73" customWidth="1"/>
    <col min="3" max="3" width="12.140625" style="73" customWidth="1"/>
    <col min="4" max="4" width="9.42578125" style="74" customWidth="1"/>
    <col min="5" max="10" width="4" style="73" bestFit="1" customWidth="1"/>
    <col min="11" max="13" width="4" style="656" bestFit="1" customWidth="1"/>
    <col min="14" max="21" width="4.85546875" style="656" bestFit="1" customWidth="1"/>
    <col min="22" max="22" width="6.5703125" style="73" customWidth="1"/>
    <col min="23" max="23" width="6.140625" style="73" customWidth="1"/>
    <col min="24" max="24" width="5.85546875" style="73" customWidth="1"/>
    <col min="25" max="256" width="9.140625" style="73"/>
    <col min="257" max="257" width="4.140625" style="73" customWidth="1"/>
    <col min="258" max="258" width="23.42578125" style="73" customWidth="1"/>
    <col min="259" max="259" width="12.140625" style="73" customWidth="1"/>
    <col min="260" max="260" width="9.42578125" style="73" customWidth="1"/>
    <col min="261" max="269" width="4" style="73" bestFit="1" customWidth="1"/>
    <col min="270" max="277" width="4.85546875" style="73" bestFit="1" customWidth="1"/>
    <col min="278" max="278" width="6.5703125" style="73" customWidth="1"/>
    <col min="279" max="279" width="6.140625" style="73" customWidth="1"/>
    <col min="280" max="280" width="5.85546875" style="73" customWidth="1"/>
    <col min="281" max="512" width="9.140625" style="73"/>
    <col min="513" max="513" width="4.140625" style="73" customWidth="1"/>
    <col min="514" max="514" width="23.42578125" style="73" customWidth="1"/>
    <col min="515" max="515" width="12.140625" style="73" customWidth="1"/>
    <col min="516" max="516" width="9.42578125" style="73" customWidth="1"/>
    <col min="517" max="525" width="4" style="73" bestFit="1" customWidth="1"/>
    <col min="526" max="533" width="4.85546875" style="73" bestFit="1" customWidth="1"/>
    <col min="534" max="534" width="6.5703125" style="73" customWidth="1"/>
    <col min="535" max="535" width="6.140625" style="73" customWidth="1"/>
    <col min="536" max="536" width="5.85546875" style="73" customWidth="1"/>
    <col min="537" max="768" width="9.140625" style="73"/>
    <col min="769" max="769" width="4.140625" style="73" customWidth="1"/>
    <col min="770" max="770" width="23.42578125" style="73" customWidth="1"/>
    <col min="771" max="771" width="12.140625" style="73" customWidth="1"/>
    <col min="772" max="772" width="9.42578125" style="73" customWidth="1"/>
    <col min="773" max="781" width="4" style="73" bestFit="1" customWidth="1"/>
    <col min="782" max="789" width="4.85546875" style="73" bestFit="1" customWidth="1"/>
    <col min="790" max="790" width="6.5703125" style="73" customWidth="1"/>
    <col min="791" max="791" width="6.140625" style="73" customWidth="1"/>
    <col min="792" max="792" width="5.85546875" style="73" customWidth="1"/>
    <col min="793" max="1024" width="9.140625" style="73"/>
    <col min="1025" max="1025" width="4.140625" style="73" customWidth="1"/>
    <col min="1026" max="1026" width="23.42578125" style="73" customWidth="1"/>
    <col min="1027" max="1027" width="12.140625" style="73" customWidth="1"/>
    <col min="1028" max="1028" width="9.42578125" style="73" customWidth="1"/>
    <col min="1029" max="1037" width="4" style="73" bestFit="1" customWidth="1"/>
    <col min="1038" max="1045" width="4.85546875" style="73" bestFit="1" customWidth="1"/>
    <col min="1046" max="1046" width="6.5703125" style="73" customWidth="1"/>
    <col min="1047" max="1047" width="6.140625" style="73" customWidth="1"/>
    <col min="1048" max="1048" width="5.85546875" style="73" customWidth="1"/>
    <col min="1049" max="1280" width="9.140625" style="73"/>
    <col min="1281" max="1281" width="4.140625" style="73" customWidth="1"/>
    <col min="1282" max="1282" width="23.42578125" style="73" customWidth="1"/>
    <col min="1283" max="1283" width="12.140625" style="73" customWidth="1"/>
    <col min="1284" max="1284" width="9.42578125" style="73" customWidth="1"/>
    <col min="1285" max="1293" width="4" style="73" bestFit="1" customWidth="1"/>
    <col min="1294" max="1301" width="4.85546875" style="73" bestFit="1" customWidth="1"/>
    <col min="1302" max="1302" width="6.5703125" style="73" customWidth="1"/>
    <col min="1303" max="1303" width="6.140625" style="73" customWidth="1"/>
    <col min="1304" max="1304" width="5.85546875" style="73" customWidth="1"/>
    <col min="1305" max="1536" width="9.140625" style="73"/>
    <col min="1537" max="1537" width="4.140625" style="73" customWidth="1"/>
    <col min="1538" max="1538" width="23.42578125" style="73" customWidth="1"/>
    <col min="1539" max="1539" width="12.140625" style="73" customWidth="1"/>
    <col min="1540" max="1540" width="9.42578125" style="73" customWidth="1"/>
    <col min="1541" max="1549" width="4" style="73" bestFit="1" customWidth="1"/>
    <col min="1550" max="1557" width="4.85546875" style="73" bestFit="1" customWidth="1"/>
    <col min="1558" max="1558" width="6.5703125" style="73" customWidth="1"/>
    <col min="1559" max="1559" width="6.140625" style="73" customWidth="1"/>
    <col min="1560" max="1560" width="5.85546875" style="73" customWidth="1"/>
    <col min="1561" max="1792" width="9.140625" style="73"/>
    <col min="1793" max="1793" width="4.140625" style="73" customWidth="1"/>
    <col min="1794" max="1794" width="23.42578125" style="73" customWidth="1"/>
    <col min="1795" max="1795" width="12.140625" style="73" customWidth="1"/>
    <col min="1796" max="1796" width="9.42578125" style="73" customWidth="1"/>
    <col min="1797" max="1805" width="4" style="73" bestFit="1" customWidth="1"/>
    <col min="1806" max="1813" width="4.85546875" style="73" bestFit="1" customWidth="1"/>
    <col min="1814" max="1814" width="6.5703125" style="73" customWidth="1"/>
    <col min="1815" max="1815" width="6.140625" style="73" customWidth="1"/>
    <col min="1816" max="1816" width="5.85546875" style="73" customWidth="1"/>
    <col min="1817" max="2048" width="9.140625" style="73"/>
    <col min="2049" max="2049" width="4.140625" style="73" customWidth="1"/>
    <col min="2050" max="2050" width="23.42578125" style="73" customWidth="1"/>
    <col min="2051" max="2051" width="12.140625" style="73" customWidth="1"/>
    <col min="2052" max="2052" width="9.42578125" style="73" customWidth="1"/>
    <col min="2053" max="2061" width="4" style="73" bestFit="1" customWidth="1"/>
    <col min="2062" max="2069" width="4.85546875" style="73" bestFit="1" customWidth="1"/>
    <col min="2070" max="2070" width="6.5703125" style="73" customWidth="1"/>
    <col min="2071" max="2071" width="6.140625" style="73" customWidth="1"/>
    <col min="2072" max="2072" width="5.85546875" style="73" customWidth="1"/>
    <col min="2073" max="2304" width="9.140625" style="73"/>
    <col min="2305" max="2305" width="4.140625" style="73" customWidth="1"/>
    <col min="2306" max="2306" width="23.42578125" style="73" customWidth="1"/>
    <col min="2307" max="2307" width="12.140625" style="73" customWidth="1"/>
    <col min="2308" max="2308" width="9.42578125" style="73" customWidth="1"/>
    <col min="2309" max="2317" width="4" style="73" bestFit="1" customWidth="1"/>
    <col min="2318" max="2325" width="4.85546875" style="73" bestFit="1" customWidth="1"/>
    <col min="2326" max="2326" width="6.5703125" style="73" customWidth="1"/>
    <col min="2327" max="2327" width="6.140625" style="73" customWidth="1"/>
    <col min="2328" max="2328" width="5.85546875" style="73" customWidth="1"/>
    <col min="2329" max="2560" width="9.140625" style="73"/>
    <col min="2561" max="2561" width="4.140625" style="73" customWidth="1"/>
    <col min="2562" max="2562" width="23.42578125" style="73" customWidth="1"/>
    <col min="2563" max="2563" width="12.140625" style="73" customWidth="1"/>
    <col min="2564" max="2564" width="9.42578125" style="73" customWidth="1"/>
    <col min="2565" max="2573" width="4" style="73" bestFit="1" customWidth="1"/>
    <col min="2574" max="2581" width="4.85546875" style="73" bestFit="1" customWidth="1"/>
    <col min="2582" max="2582" width="6.5703125" style="73" customWidth="1"/>
    <col min="2583" max="2583" width="6.140625" style="73" customWidth="1"/>
    <col min="2584" max="2584" width="5.85546875" style="73" customWidth="1"/>
    <col min="2585" max="2816" width="9.140625" style="73"/>
    <col min="2817" max="2817" width="4.140625" style="73" customWidth="1"/>
    <col min="2818" max="2818" width="23.42578125" style="73" customWidth="1"/>
    <col min="2819" max="2819" width="12.140625" style="73" customWidth="1"/>
    <col min="2820" max="2820" width="9.42578125" style="73" customWidth="1"/>
    <col min="2821" max="2829" width="4" style="73" bestFit="1" customWidth="1"/>
    <col min="2830" max="2837" width="4.85546875" style="73" bestFit="1" customWidth="1"/>
    <col min="2838" max="2838" width="6.5703125" style="73" customWidth="1"/>
    <col min="2839" max="2839" width="6.140625" style="73" customWidth="1"/>
    <col min="2840" max="2840" width="5.85546875" style="73" customWidth="1"/>
    <col min="2841" max="3072" width="9.140625" style="73"/>
    <col min="3073" max="3073" width="4.140625" style="73" customWidth="1"/>
    <col min="3074" max="3074" width="23.42578125" style="73" customWidth="1"/>
    <col min="3075" max="3075" width="12.140625" style="73" customWidth="1"/>
    <col min="3076" max="3076" width="9.42578125" style="73" customWidth="1"/>
    <col min="3077" max="3085" width="4" style="73" bestFit="1" customWidth="1"/>
    <col min="3086" max="3093" width="4.85546875" style="73" bestFit="1" customWidth="1"/>
    <col min="3094" max="3094" width="6.5703125" style="73" customWidth="1"/>
    <col min="3095" max="3095" width="6.140625" style="73" customWidth="1"/>
    <col min="3096" max="3096" width="5.85546875" style="73" customWidth="1"/>
    <col min="3097" max="3328" width="9.140625" style="73"/>
    <col min="3329" max="3329" width="4.140625" style="73" customWidth="1"/>
    <col min="3330" max="3330" width="23.42578125" style="73" customWidth="1"/>
    <col min="3331" max="3331" width="12.140625" style="73" customWidth="1"/>
    <col min="3332" max="3332" width="9.42578125" style="73" customWidth="1"/>
    <col min="3333" max="3341" width="4" style="73" bestFit="1" customWidth="1"/>
    <col min="3342" max="3349" width="4.85546875" style="73" bestFit="1" customWidth="1"/>
    <col min="3350" max="3350" width="6.5703125" style="73" customWidth="1"/>
    <col min="3351" max="3351" width="6.140625" style="73" customWidth="1"/>
    <col min="3352" max="3352" width="5.85546875" style="73" customWidth="1"/>
    <col min="3353" max="3584" width="9.140625" style="73"/>
    <col min="3585" max="3585" width="4.140625" style="73" customWidth="1"/>
    <col min="3586" max="3586" width="23.42578125" style="73" customWidth="1"/>
    <col min="3587" max="3587" width="12.140625" style="73" customWidth="1"/>
    <col min="3588" max="3588" width="9.42578125" style="73" customWidth="1"/>
    <col min="3589" max="3597" width="4" style="73" bestFit="1" customWidth="1"/>
    <col min="3598" max="3605" width="4.85546875" style="73" bestFit="1" customWidth="1"/>
    <col min="3606" max="3606" width="6.5703125" style="73" customWidth="1"/>
    <col min="3607" max="3607" width="6.140625" style="73" customWidth="1"/>
    <col min="3608" max="3608" width="5.85546875" style="73" customWidth="1"/>
    <col min="3609" max="3840" width="9.140625" style="73"/>
    <col min="3841" max="3841" width="4.140625" style="73" customWidth="1"/>
    <col min="3842" max="3842" width="23.42578125" style="73" customWidth="1"/>
    <col min="3843" max="3843" width="12.140625" style="73" customWidth="1"/>
    <col min="3844" max="3844" width="9.42578125" style="73" customWidth="1"/>
    <col min="3845" max="3853" width="4" style="73" bestFit="1" customWidth="1"/>
    <col min="3854" max="3861" width="4.85546875" style="73" bestFit="1" customWidth="1"/>
    <col min="3862" max="3862" width="6.5703125" style="73" customWidth="1"/>
    <col min="3863" max="3863" width="6.140625" style="73" customWidth="1"/>
    <col min="3864" max="3864" width="5.85546875" style="73" customWidth="1"/>
    <col min="3865" max="4096" width="9.140625" style="73"/>
    <col min="4097" max="4097" width="4.140625" style="73" customWidth="1"/>
    <col min="4098" max="4098" width="23.42578125" style="73" customWidth="1"/>
    <col min="4099" max="4099" width="12.140625" style="73" customWidth="1"/>
    <col min="4100" max="4100" width="9.42578125" style="73" customWidth="1"/>
    <col min="4101" max="4109" width="4" style="73" bestFit="1" customWidth="1"/>
    <col min="4110" max="4117" width="4.85546875" style="73" bestFit="1" customWidth="1"/>
    <col min="4118" max="4118" width="6.5703125" style="73" customWidth="1"/>
    <col min="4119" max="4119" width="6.140625" style="73" customWidth="1"/>
    <col min="4120" max="4120" width="5.85546875" style="73" customWidth="1"/>
    <col min="4121" max="4352" width="9.140625" style="73"/>
    <col min="4353" max="4353" width="4.140625" style="73" customWidth="1"/>
    <col min="4354" max="4354" width="23.42578125" style="73" customWidth="1"/>
    <col min="4355" max="4355" width="12.140625" style="73" customWidth="1"/>
    <col min="4356" max="4356" width="9.42578125" style="73" customWidth="1"/>
    <col min="4357" max="4365" width="4" style="73" bestFit="1" customWidth="1"/>
    <col min="4366" max="4373" width="4.85546875" style="73" bestFit="1" customWidth="1"/>
    <col min="4374" max="4374" width="6.5703125" style="73" customWidth="1"/>
    <col min="4375" max="4375" width="6.140625" style="73" customWidth="1"/>
    <col min="4376" max="4376" width="5.85546875" style="73" customWidth="1"/>
    <col min="4377" max="4608" width="9.140625" style="73"/>
    <col min="4609" max="4609" width="4.140625" style="73" customWidth="1"/>
    <col min="4610" max="4610" width="23.42578125" style="73" customWidth="1"/>
    <col min="4611" max="4611" width="12.140625" style="73" customWidth="1"/>
    <col min="4612" max="4612" width="9.42578125" style="73" customWidth="1"/>
    <col min="4613" max="4621" width="4" style="73" bestFit="1" customWidth="1"/>
    <col min="4622" max="4629" width="4.85546875" style="73" bestFit="1" customWidth="1"/>
    <col min="4630" max="4630" width="6.5703125" style="73" customWidth="1"/>
    <col min="4631" max="4631" width="6.140625" style="73" customWidth="1"/>
    <col min="4632" max="4632" width="5.85546875" style="73" customWidth="1"/>
    <col min="4633" max="4864" width="9.140625" style="73"/>
    <col min="4865" max="4865" width="4.140625" style="73" customWidth="1"/>
    <col min="4866" max="4866" width="23.42578125" style="73" customWidth="1"/>
    <col min="4867" max="4867" width="12.140625" style="73" customWidth="1"/>
    <col min="4868" max="4868" width="9.42578125" style="73" customWidth="1"/>
    <col min="4869" max="4877" width="4" style="73" bestFit="1" customWidth="1"/>
    <col min="4878" max="4885" width="4.85546875" style="73" bestFit="1" customWidth="1"/>
    <col min="4886" max="4886" width="6.5703125" style="73" customWidth="1"/>
    <col min="4887" max="4887" width="6.140625" style="73" customWidth="1"/>
    <col min="4888" max="4888" width="5.85546875" style="73" customWidth="1"/>
    <col min="4889" max="5120" width="9.140625" style="73"/>
    <col min="5121" max="5121" width="4.140625" style="73" customWidth="1"/>
    <col min="5122" max="5122" width="23.42578125" style="73" customWidth="1"/>
    <col min="5123" max="5123" width="12.140625" style="73" customWidth="1"/>
    <col min="5124" max="5124" width="9.42578125" style="73" customWidth="1"/>
    <col min="5125" max="5133" width="4" style="73" bestFit="1" customWidth="1"/>
    <col min="5134" max="5141" width="4.85546875" style="73" bestFit="1" customWidth="1"/>
    <col min="5142" max="5142" width="6.5703125" style="73" customWidth="1"/>
    <col min="5143" max="5143" width="6.140625" style="73" customWidth="1"/>
    <col min="5144" max="5144" width="5.85546875" style="73" customWidth="1"/>
    <col min="5145" max="5376" width="9.140625" style="73"/>
    <col min="5377" max="5377" width="4.140625" style="73" customWidth="1"/>
    <col min="5378" max="5378" width="23.42578125" style="73" customWidth="1"/>
    <col min="5379" max="5379" width="12.140625" style="73" customWidth="1"/>
    <col min="5380" max="5380" width="9.42578125" style="73" customWidth="1"/>
    <col min="5381" max="5389" width="4" style="73" bestFit="1" customWidth="1"/>
    <col min="5390" max="5397" width="4.85546875" style="73" bestFit="1" customWidth="1"/>
    <col min="5398" max="5398" width="6.5703125" style="73" customWidth="1"/>
    <col min="5399" max="5399" width="6.140625" style="73" customWidth="1"/>
    <col min="5400" max="5400" width="5.85546875" style="73" customWidth="1"/>
    <col min="5401" max="5632" width="9.140625" style="73"/>
    <col min="5633" max="5633" width="4.140625" style="73" customWidth="1"/>
    <col min="5634" max="5634" width="23.42578125" style="73" customWidth="1"/>
    <col min="5635" max="5635" width="12.140625" style="73" customWidth="1"/>
    <col min="5636" max="5636" width="9.42578125" style="73" customWidth="1"/>
    <col min="5637" max="5645" width="4" style="73" bestFit="1" customWidth="1"/>
    <col min="5646" max="5653" width="4.85546875" style="73" bestFit="1" customWidth="1"/>
    <col min="5654" max="5654" width="6.5703125" style="73" customWidth="1"/>
    <col min="5655" max="5655" width="6.140625" style="73" customWidth="1"/>
    <col min="5656" max="5656" width="5.85546875" style="73" customWidth="1"/>
    <col min="5657" max="5888" width="9.140625" style="73"/>
    <col min="5889" max="5889" width="4.140625" style="73" customWidth="1"/>
    <col min="5890" max="5890" width="23.42578125" style="73" customWidth="1"/>
    <col min="5891" max="5891" width="12.140625" style="73" customWidth="1"/>
    <col min="5892" max="5892" width="9.42578125" style="73" customWidth="1"/>
    <col min="5893" max="5901" width="4" style="73" bestFit="1" customWidth="1"/>
    <col min="5902" max="5909" width="4.85546875" style="73" bestFit="1" customWidth="1"/>
    <col min="5910" max="5910" width="6.5703125" style="73" customWidth="1"/>
    <col min="5911" max="5911" width="6.140625" style="73" customWidth="1"/>
    <col min="5912" max="5912" width="5.85546875" style="73" customWidth="1"/>
    <col min="5913" max="6144" width="9.140625" style="73"/>
    <col min="6145" max="6145" width="4.140625" style="73" customWidth="1"/>
    <col min="6146" max="6146" width="23.42578125" style="73" customWidth="1"/>
    <col min="6147" max="6147" width="12.140625" style="73" customWidth="1"/>
    <col min="6148" max="6148" width="9.42578125" style="73" customWidth="1"/>
    <col min="6149" max="6157" width="4" style="73" bestFit="1" customWidth="1"/>
    <col min="6158" max="6165" width="4.85546875" style="73" bestFit="1" customWidth="1"/>
    <col min="6166" max="6166" width="6.5703125" style="73" customWidth="1"/>
    <col min="6167" max="6167" width="6.140625" style="73" customWidth="1"/>
    <col min="6168" max="6168" width="5.85546875" style="73" customWidth="1"/>
    <col min="6169" max="6400" width="9.140625" style="73"/>
    <col min="6401" max="6401" width="4.140625" style="73" customWidth="1"/>
    <col min="6402" max="6402" width="23.42578125" style="73" customWidth="1"/>
    <col min="6403" max="6403" width="12.140625" style="73" customWidth="1"/>
    <col min="6404" max="6404" width="9.42578125" style="73" customWidth="1"/>
    <col min="6405" max="6413" width="4" style="73" bestFit="1" customWidth="1"/>
    <col min="6414" max="6421" width="4.85546875" style="73" bestFit="1" customWidth="1"/>
    <col min="6422" max="6422" width="6.5703125" style="73" customWidth="1"/>
    <col min="6423" max="6423" width="6.140625" style="73" customWidth="1"/>
    <col min="6424" max="6424" width="5.85546875" style="73" customWidth="1"/>
    <col min="6425" max="6656" width="9.140625" style="73"/>
    <col min="6657" max="6657" width="4.140625" style="73" customWidth="1"/>
    <col min="6658" max="6658" width="23.42578125" style="73" customWidth="1"/>
    <col min="6659" max="6659" width="12.140625" style="73" customWidth="1"/>
    <col min="6660" max="6660" width="9.42578125" style="73" customWidth="1"/>
    <col min="6661" max="6669" width="4" style="73" bestFit="1" customWidth="1"/>
    <col min="6670" max="6677" width="4.85546875" style="73" bestFit="1" customWidth="1"/>
    <col min="6678" max="6678" width="6.5703125" style="73" customWidth="1"/>
    <col min="6679" max="6679" width="6.140625" style="73" customWidth="1"/>
    <col min="6680" max="6680" width="5.85546875" style="73" customWidth="1"/>
    <col min="6681" max="6912" width="9.140625" style="73"/>
    <col min="6913" max="6913" width="4.140625" style="73" customWidth="1"/>
    <col min="6914" max="6914" width="23.42578125" style="73" customWidth="1"/>
    <col min="6915" max="6915" width="12.140625" style="73" customWidth="1"/>
    <col min="6916" max="6916" width="9.42578125" style="73" customWidth="1"/>
    <col min="6917" max="6925" width="4" style="73" bestFit="1" customWidth="1"/>
    <col min="6926" max="6933" width="4.85546875" style="73" bestFit="1" customWidth="1"/>
    <col min="6934" max="6934" width="6.5703125" style="73" customWidth="1"/>
    <col min="6935" max="6935" width="6.140625" style="73" customWidth="1"/>
    <col min="6936" max="6936" width="5.85546875" style="73" customWidth="1"/>
    <col min="6937" max="7168" width="9.140625" style="73"/>
    <col min="7169" max="7169" width="4.140625" style="73" customWidth="1"/>
    <col min="7170" max="7170" width="23.42578125" style="73" customWidth="1"/>
    <col min="7171" max="7171" width="12.140625" style="73" customWidth="1"/>
    <col min="7172" max="7172" width="9.42578125" style="73" customWidth="1"/>
    <col min="7173" max="7181" width="4" style="73" bestFit="1" customWidth="1"/>
    <col min="7182" max="7189" width="4.85546875" style="73" bestFit="1" customWidth="1"/>
    <col min="7190" max="7190" width="6.5703125" style="73" customWidth="1"/>
    <col min="7191" max="7191" width="6.140625" style="73" customWidth="1"/>
    <col min="7192" max="7192" width="5.85546875" style="73" customWidth="1"/>
    <col min="7193" max="7424" width="9.140625" style="73"/>
    <col min="7425" max="7425" width="4.140625" style="73" customWidth="1"/>
    <col min="7426" max="7426" width="23.42578125" style="73" customWidth="1"/>
    <col min="7427" max="7427" width="12.140625" style="73" customWidth="1"/>
    <col min="7428" max="7428" width="9.42578125" style="73" customWidth="1"/>
    <col min="7429" max="7437" width="4" style="73" bestFit="1" customWidth="1"/>
    <col min="7438" max="7445" width="4.85546875" style="73" bestFit="1" customWidth="1"/>
    <col min="7446" max="7446" width="6.5703125" style="73" customWidth="1"/>
    <col min="7447" max="7447" width="6.140625" style="73" customWidth="1"/>
    <col min="7448" max="7448" width="5.85546875" style="73" customWidth="1"/>
    <col min="7449" max="7680" width="9.140625" style="73"/>
    <col min="7681" max="7681" width="4.140625" style="73" customWidth="1"/>
    <col min="7682" max="7682" width="23.42578125" style="73" customWidth="1"/>
    <col min="7683" max="7683" width="12.140625" style="73" customWidth="1"/>
    <col min="7684" max="7684" width="9.42578125" style="73" customWidth="1"/>
    <col min="7685" max="7693" width="4" style="73" bestFit="1" customWidth="1"/>
    <col min="7694" max="7701" width="4.85546875" style="73" bestFit="1" customWidth="1"/>
    <col min="7702" max="7702" width="6.5703125" style="73" customWidth="1"/>
    <col min="7703" max="7703" width="6.140625" style="73" customWidth="1"/>
    <col min="7704" max="7704" width="5.85546875" style="73" customWidth="1"/>
    <col min="7705" max="7936" width="9.140625" style="73"/>
    <col min="7937" max="7937" width="4.140625" style="73" customWidth="1"/>
    <col min="7938" max="7938" width="23.42578125" style="73" customWidth="1"/>
    <col min="7939" max="7939" width="12.140625" style="73" customWidth="1"/>
    <col min="7940" max="7940" width="9.42578125" style="73" customWidth="1"/>
    <col min="7941" max="7949" width="4" style="73" bestFit="1" customWidth="1"/>
    <col min="7950" max="7957" width="4.85546875" style="73" bestFit="1" customWidth="1"/>
    <col min="7958" max="7958" width="6.5703125" style="73" customWidth="1"/>
    <col min="7959" max="7959" width="6.140625" style="73" customWidth="1"/>
    <col min="7960" max="7960" width="5.85546875" style="73" customWidth="1"/>
    <col min="7961" max="8192" width="9.140625" style="73"/>
    <col min="8193" max="8193" width="4.140625" style="73" customWidth="1"/>
    <col min="8194" max="8194" width="23.42578125" style="73" customWidth="1"/>
    <col min="8195" max="8195" width="12.140625" style="73" customWidth="1"/>
    <col min="8196" max="8196" width="9.42578125" style="73" customWidth="1"/>
    <col min="8197" max="8205" width="4" style="73" bestFit="1" customWidth="1"/>
    <col min="8206" max="8213" width="4.85546875" style="73" bestFit="1" customWidth="1"/>
    <col min="8214" max="8214" width="6.5703125" style="73" customWidth="1"/>
    <col min="8215" max="8215" width="6.140625" style="73" customWidth="1"/>
    <col min="8216" max="8216" width="5.85546875" style="73" customWidth="1"/>
    <col min="8217" max="8448" width="9.140625" style="73"/>
    <col min="8449" max="8449" width="4.140625" style="73" customWidth="1"/>
    <col min="8450" max="8450" width="23.42578125" style="73" customWidth="1"/>
    <col min="8451" max="8451" width="12.140625" style="73" customWidth="1"/>
    <col min="8452" max="8452" width="9.42578125" style="73" customWidth="1"/>
    <col min="8453" max="8461" width="4" style="73" bestFit="1" customWidth="1"/>
    <col min="8462" max="8469" width="4.85546875" style="73" bestFit="1" customWidth="1"/>
    <col min="8470" max="8470" width="6.5703125" style="73" customWidth="1"/>
    <col min="8471" max="8471" width="6.140625" style="73" customWidth="1"/>
    <col min="8472" max="8472" width="5.85546875" style="73" customWidth="1"/>
    <col min="8473" max="8704" width="9.140625" style="73"/>
    <col min="8705" max="8705" width="4.140625" style="73" customWidth="1"/>
    <col min="8706" max="8706" width="23.42578125" style="73" customWidth="1"/>
    <col min="8707" max="8707" width="12.140625" style="73" customWidth="1"/>
    <col min="8708" max="8708" width="9.42578125" style="73" customWidth="1"/>
    <col min="8709" max="8717" width="4" style="73" bestFit="1" customWidth="1"/>
    <col min="8718" max="8725" width="4.85546875" style="73" bestFit="1" customWidth="1"/>
    <col min="8726" max="8726" width="6.5703125" style="73" customWidth="1"/>
    <col min="8727" max="8727" width="6.140625" style="73" customWidth="1"/>
    <col min="8728" max="8728" width="5.85546875" style="73" customWidth="1"/>
    <col min="8729" max="8960" width="9.140625" style="73"/>
    <col min="8961" max="8961" width="4.140625" style="73" customWidth="1"/>
    <col min="8962" max="8962" width="23.42578125" style="73" customWidth="1"/>
    <col min="8963" max="8963" width="12.140625" style="73" customWidth="1"/>
    <col min="8964" max="8964" width="9.42578125" style="73" customWidth="1"/>
    <col min="8965" max="8973" width="4" style="73" bestFit="1" customWidth="1"/>
    <col min="8974" max="8981" width="4.85546875" style="73" bestFit="1" customWidth="1"/>
    <col min="8982" max="8982" width="6.5703125" style="73" customWidth="1"/>
    <col min="8983" max="8983" width="6.140625" style="73" customWidth="1"/>
    <col min="8984" max="8984" width="5.85546875" style="73" customWidth="1"/>
    <col min="8985" max="9216" width="9.140625" style="73"/>
    <col min="9217" max="9217" width="4.140625" style="73" customWidth="1"/>
    <col min="9218" max="9218" width="23.42578125" style="73" customWidth="1"/>
    <col min="9219" max="9219" width="12.140625" style="73" customWidth="1"/>
    <col min="9220" max="9220" width="9.42578125" style="73" customWidth="1"/>
    <col min="9221" max="9229" width="4" style="73" bestFit="1" customWidth="1"/>
    <col min="9230" max="9237" width="4.85546875" style="73" bestFit="1" customWidth="1"/>
    <col min="9238" max="9238" width="6.5703125" style="73" customWidth="1"/>
    <col min="9239" max="9239" width="6.140625" style="73" customWidth="1"/>
    <col min="9240" max="9240" width="5.85546875" style="73" customWidth="1"/>
    <col min="9241" max="9472" width="9.140625" style="73"/>
    <col min="9473" max="9473" width="4.140625" style="73" customWidth="1"/>
    <col min="9474" max="9474" width="23.42578125" style="73" customWidth="1"/>
    <col min="9475" max="9475" width="12.140625" style="73" customWidth="1"/>
    <col min="9476" max="9476" width="9.42578125" style="73" customWidth="1"/>
    <col min="9477" max="9485" width="4" style="73" bestFit="1" customWidth="1"/>
    <col min="9486" max="9493" width="4.85546875" style="73" bestFit="1" customWidth="1"/>
    <col min="9494" max="9494" width="6.5703125" style="73" customWidth="1"/>
    <col min="9495" max="9495" width="6.140625" style="73" customWidth="1"/>
    <col min="9496" max="9496" width="5.85546875" style="73" customWidth="1"/>
    <col min="9497" max="9728" width="9.140625" style="73"/>
    <col min="9729" max="9729" width="4.140625" style="73" customWidth="1"/>
    <col min="9730" max="9730" width="23.42578125" style="73" customWidth="1"/>
    <col min="9731" max="9731" width="12.140625" style="73" customWidth="1"/>
    <col min="9732" max="9732" width="9.42578125" style="73" customWidth="1"/>
    <col min="9733" max="9741" width="4" style="73" bestFit="1" customWidth="1"/>
    <col min="9742" max="9749" width="4.85546875" style="73" bestFit="1" customWidth="1"/>
    <col min="9750" max="9750" width="6.5703125" style="73" customWidth="1"/>
    <col min="9751" max="9751" width="6.140625" style="73" customWidth="1"/>
    <col min="9752" max="9752" width="5.85546875" style="73" customWidth="1"/>
    <col min="9753" max="9984" width="9.140625" style="73"/>
    <col min="9985" max="9985" width="4.140625" style="73" customWidth="1"/>
    <col min="9986" max="9986" width="23.42578125" style="73" customWidth="1"/>
    <col min="9987" max="9987" width="12.140625" style="73" customWidth="1"/>
    <col min="9988" max="9988" width="9.42578125" style="73" customWidth="1"/>
    <col min="9989" max="9997" width="4" style="73" bestFit="1" customWidth="1"/>
    <col min="9998" max="10005" width="4.85546875" style="73" bestFit="1" customWidth="1"/>
    <col min="10006" max="10006" width="6.5703125" style="73" customWidth="1"/>
    <col min="10007" max="10007" width="6.140625" style="73" customWidth="1"/>
    <col min="10008" max="10008" width="5.85546875" style="73" customWidth="1"/>
    <col min="10009" max="10240" width="9.140625" style="73"/>
    <col min="10241" max="10241" width="4.140625" style="73" customWidth="1"/>
    <col min="10242" max="10242" width="23.42578125" style="73" customWidth="1"/>
    <col min="10243" max="10243" width="12.140625" style="73" customWidth="1"/>
    <col min="10244" max="10244" width="9.42578125" style="73" customWidth="1"/>
    <col min="10245" max="10253" width="4" style="73" bestFit="1" customWidth="1"/>
    <col min="10254" max="10261" width="4.85546875" style="73" bestFit="1" customWidth="1"/>
    <col min="10262" max="10262" width="6.5703125" style="73" customWidth="1"/>
    <col min="10263" max="10263" width="6.140625" style="73" customWidth="1"/>
    <col min="10264" max="10264" width="5.85546875" style="73" customWidth="1"/>
    <col min="10265" max="10496" width="9.140625" style="73"/>
    <col min="10497" max="10497" width="4.140625" style="73" customWidth="1"/>
    <col min="10498" max="10498" width="23.42578125" style="73" customWidth="1"/>
    <col min="10499" max="10499" width="12.140625" style="73" customWidth="1"/>
    <col min="10500" max="10500" width="9.42578125" style="73" customWidth="1"/>
    <col min="10501" max="10509" width="4" style="73" bestFit="1" customWidth="1"/>
    <col min="10510" max="10517" width="4.85546875" style="73" bestFit="1" customWidth="1"/>
    <col min="10518" max="10518" width="6.5703125" style="73" customWidth="1"/>
    <col min="10519" max="10519" width="6.140625" style="73" customWidth="1"/>
    <col min="10520" max="10520" width="5.85546875" style="73" customWidth="1"/>
    <col min="10521" max="10752" width="9.140625" style="73"/>
    <col min="10753" max="10753" width="4.140625" style="73" customWidth="1"/>
    <col min="10754" max="10754" width="23.42578125" style="73" customWidth="1"/>
    <col min="10755" max="10755" width="12.140625" style="73" customWidth="1"/>
    <col min="10756" max="10756" width="9.42578125" style="73" customWidth="1"/>
    <col min="10757" max="10765" width="4" style="73" bestFit="1" customWidth="1"/>
    <col min="10766" max="10773" width="4.85546875" style="73" bestFit="1" customWidth="1"/>
    <col min="10774" max="10774" width="6.5703125" style="73" customWidth="1"/>
    <col min="10775" max="10775" width="6.140625" style="73" customWidth="1"/>
    <col min="10776" max="10776" width="5.85546875" style="73" customWidth="1"/>
    <col min="10777" max="11008" width="9.140625" style="73"/>
    <col min="11009" max="11009" width="4.140625" style="73" customWidth="1"/>
    <col min="11010" max="11010" width="23.42578125" style="73" customWidth="1"/>
    <col min="11011" max="11011" width="12.140625" style="73" customWidth="1"/>
    <col min="11012" max="11012" width="9.42578125" style="73" customWidth="1"/>
    <col min="11013" max="11021" width="4" style="73" bestFit="1" customWidth="1"/>
    <col min="11022" max="11029" width="4.85546875" style="73" bestFit="1" customWidth="1"/>
    <col min="11030" max="11030" width="6.5703125" style="73" customWidth="1"/>
    <col min="11031" max="11031" width="6.140625" style="73" customWidth="1"/>
    <col min="11032" max="11032" width="5.85546875" style="73" customWidth="1"/>
    <col min="11033" max="11264" width="9.140625" style="73"/>
    <col min="11265" max="11265" width="4.140625" style="73" customWidth="1"/>
    <col min="11266" max="11266" width="23.42578125" style="73" customWidth="1"/>
    <col min="11267" max="11267" width="12.140625" style="73" customWidth="1"/>
    <col min="11268" max="11268" width="9.42578125" style="73" customWidth="1"/>
    <col min="11269" max="11277" width="4" style="73" bestFit="1" customWidth="1"/>
    <col min="11278" max="11285" width="4.85546875" style="73" bestFit="1" customWidth="1"/>
    <col min="11286" max="11286" width="6.5703125" style="73" customWidth="1"/>
    <col min="11287" max="11287" width="6.140625" style="73" customWidth="1"/>
    <col min="11288" max="11288" width="5.85546875" style="73" customWidth="1"/>
    <col min="11289" max="11520" width="9.140625" style="73"/>
    <col min="11521" max="11521" width="4.140625" style="73" customWidth="1"/>
    <col min="11522" max="11522" width="23.42578125" style="73" customWidth="1"/>
    <col min="11523" max="11523" width="12.140625" style="73" customWidth="1"/>
    <col min="11524" max="11524" width="9.42578125" style="73" customWidth="1"/>
    <col min="11525" max="11533" width="4" style="73" bestFit="1" customWidth="1"/>
    <col min="11534" max="11541" width="4.85546875" style="73" bestFit="1" customWidth="1"/>
    <col min="11542" max="11542" width="6.5703125" style="73" customWidth="1"/>
    <col min="11543" max="11543" width="6.140625" style="73" customWidth="1"/>
    <col min="11544" max="11544" width="5.85546875" style="73" customWidth="1"/>
    <col min="11545" max="11776" width="9.140625" style="73"/>
    <col min="11777" max="11777" width="4.140625" style="73" customWidth="1"/>
    <col min="11778" max="11778" width="23.42578125" style="73" customWidth="1"/>
    <col min="11779" max="11779" width="12.140625" style="73" customWidth="1"/>
    <col min="11780" max="11780" width="9.42578125" style="73" customWidth="1"/>
    <col min="11781" max="11789" width="4" style="73" bestFit="1" customWidth="1"/>
    <col min="11790" max="11797" width="4.85546875" style="73" bestFit="1" customWidth="1"/>
    <col min="11798" max="11798" width="6.5703125" style="73" customWidth="1"/>
    <col min="11799" max="11799" width="6.140625" style="73" customWidth="1"/>
    <col min="11800" max="11800" width="5.85546875" style="73" customWidth="1"/>
    <col min="11801" max="12032" width="9.140625" style="73"/>
    <col min="12033" max="12033" width="4.140625" style="73" customWidth="1"/>
    <col min="12034" max="12034" width="23.42578125" style="73" customWidth="1"/>
    <col min="12035" max="12035" width="12.140625" style="73" customWidth="1"/>
    <col min="12036" max="12036" width="9.42578125" style="73" customWidth="1"/>
    <col min="12037" max="12045" width="4" style="73" bestFit="1" customWidth="1"/>
    <col min="12046" max="12053" width="4.85546875" style="73" bestFit="1" customWidth="1"/>
    <col min="12054" max="12054" width="6.5703125" style="73" customWidth="1"/>
    <col min="12055" max="12055" width="6.140625" style="73" customWidth="1"/>
    <col min="12056" max="12056" width="5.85546875" style="73" customWidth="1"/>
    <col min="12057" max="12288" width="9.140625" style="73"/>
    <col min="12289" max="12289" width="4.140625" style="73" customWidth="1"/>
    <col min="12290" max="12290" width="23.42578125" style="73" customWidth="1"/>
    <col min="12291" max="12291" width="12.140625" style="73" customWidth="1"/>
    <col min="12292" max="12292" width="9.42578125" style="73" customWidth="1"/>
    <col min="12293" max="12301" width="4" style="73" bestFit="1" customWidth="1"/>
    <col min="12302" max="12309" width="4.85546875" style="73" bestFit="1" customWidth="1"/>
    <col min="12310" max="12310" width="6.5703125" style="73" customWidth="1"/>
    <col min="12311" max="12311" width="6.140625" style="73" customWidth="1"/>
    <col min="12312" max="12312" width="5.85546875" style="73" customWidth="1"/>
    <col min="12313" max="12544" width="9.140625" style="73"/>
    <col min="12545" max="12545" width="4.140625" style="73" customWidth="1"/>
    <col min="12546" max="12546" width="23.42578125" style="73" customWidth="1"/>
    <col min="12547" max="12547" width="12.140625" style="73" customWidth="1"/>
    <col min="12548" max="12548" width="9.42578125" style="73" customWidth="1"/>
    <col min="12549" max="12557" width="4" style="73" bestFit="1" customWidth="1"/>
    <col min="12558" max="12565" width="4.85546875" style="73" bestFit="1" customWidth="1"/>
    <col min="12566" max="12566" width="6.5703125" style="73" customWidth="1"/>
    <col min="12567" max="12567" width="6.140625" style="73" customWidth="1"/>
    <col min="12568" max="12568" width="5.85546875" style="73" customWidth="1"/>
    <col min="12569" max="12800" width="9.140625" style="73"/>
    <col min="12801" max="12801" width="4.140625" style="73" customWidth="1"/>
    <col min="12802" max="12802" width="23.42578125" style="73" customWidth="1"/>
    <col min="12803" max="12803" width="12.140625" style="73" customWidth="1"/>
    <col min="12804" max="12804" width="9.42578125" style="73" customWidth="1"/>
    <col min="12805" max="12813" width="4" style="73" bestFit="1" customWidth="1"/>
    <col min="12814" max="12821" width="4.85546875" style="73" bestFit="1" customWidth="1"/>
    <col min="12822" max="12822" width="6.5703125" style="73" customWidth="1"/>
    <col min="12823" max="12823" width="6.140625" style="73" customWidth="1"/>
    <col min="12824" max="12824" width="5.85546875" style="73" customWidth="1"/>
    <col min="12825" max="13056" width="9.140625" style="73"/>
    <col min="13057" max="13057" width="4.140625" style="73" customWidth="1"/>
    <col min="13058" max="13058" width="23.42578125" style="73" customWidth="1"/>
    <col min="13059" max="13059" width="12.140625" style="73" customWidth="1"/>
    <col min="13060" max="13060" width="9.42578125" style="73" customWidth="1"/>
    <col min="13061" max="13069" width="4" style="73" bestFit="1" customWidth="1"/>
    <col min="13070" max="13077" width="4.85546875" style="73" bestFit="1" customWidth="1"/>
    <col min="13078" max="13078" width="6.5703125" style="73" customWidth="1"/>
    <col min="13079" max="13079" width="6.140625" style="73" customWidth="1"/>
    <col min="13080" max="13080" width="5.85546875" style="73" customWidth="1"/>
    <col min="13081" max="13312" width="9.140625" style="73"/>
    <col min="13313" max="13313" width="4.140625" style="73" customWidth="1"/>
    <col min="13314" max="13314" width="23.42578125" style="73" customWidth="1"/>
    <col min="13315" max="13315" width="12.140625" style="73" customWidth="1"/>
    <col min="13316" max="13316" width="9.42578125" style="73" customWidth="1"/>
    <col min="13317" max="13325" width="4" style="73" bestFit="1" customWidth="1"/>
    <col min="13326" max="13333" width="4.85546875" style="73" bestFit="1" customWidth="1"/>
    <col min="13334" max="13334" width="6.5703125" style="73" customWidth="1"/>
    <col min="13335" max="13335" width="6.140625" style="73" customWidth="1"/>
    <col min="13336" max="13336" width="5.85546875" style="73" customWidth="1"/>
    <col min="13337" max="13568" width="9.140625" style="73"/>
    <col min="13569" max="13569" width="4.140625" style="73" customWidth="1"/>
    <col min="13570" max="13570" width="23.42578125" style="73" customWidth="1"/>
    <col min="13571" max="13571" width="12.140625" style="73" customWidth="1"/>
    <col min="13572" max="13572" width="9.42578125" style="73" customWidth="1"/>
    <col min="13573" max="13581" width="4" style="73" bestFit="1" customWidth="1"/>
    <col min="13582" max="13589" width="4.85546875" style="73" bestFit="1" customWidth="1"/>
    <col min="13590" max="13590" width="6.5703125" style="73" customWidth="1"/>
    <col min="13591" max="13591" width="6.140625" style="73" customWidth="1"/>
    <col min="13592" max="13592" width="5.85546875" style="73" customWidth="1"/>
    <col min="13593" max="13824" width="9.140625" style="73"/>
    <col min="13825" max="13825" width="4.140625" style="73" customWidth="1"/>
    <col min="13826" max="13826" width="23.42578125" style="73" customWidth="1"/>
    <col min="13827" max="13827" width="12.140625" style="73" customWidth="1"/>
    <col min="13828" max="13828" width="9.42578125" style="73" customWidth="1"/>
    <col min="13829" max="13837" width="4" style="73" bestFit="1" customWidth="1"/>
    <col min="13838" max="13845" width="4.85546875" style="73" bestFit="1" customWidth="1"/>
    <col min="13846" max="13846" width="6.5703125" style="73" customWidth="1"/>
    <col min="13847" max="13847" width="6.140625" style="73" customWidth="1"/>
    <col min="13848" max="13848" width="5.85546875" style="73" customWidth="1"/>
    <col min="13849" max="14080" width="9.140625" style="73"/>
    <col min="14081" max="14081" width="4.140625" style="73" customWidth="1"/>
    <col min="14082" max="14082" width="23.42578125" style="73" customWidth="1"/>
    <col min="14083" max="14083" width="12.140625" style="73" customWidth="1"/>
    <col min="14084" max="14084" width="9.42578125" style="73" customWidth="1"/>
    <col min="14085" max="14093" width="4" style="73" bestFit="1" customWidth="1"/>
    <col min="14094" max="14101" width="4.85546875" style="73" bestFit="1" customWidth="1"/>
    <col min="14102" max="14102" width="6.5703125" style="73" customWidth="1"/>
    <col min="14103" max="14103" width="6.140625" style="73" customWidth="1"/>
    <col min="14104" max="14104" width="5.85546875" style="73" customWidth="1"/>
    <col min="14105" max="14336" width="9.140625" style="73"/>
    <col min="14337" max="14337" width="4.140625" style="73" customWidth="1"/>
    <col min="14338" max="14338" width="23.42578125" style="73" customWidth="1"/>
    <col min="14339" max="14339" width="12.140625" style="73" customWidth="1"/>
    <col min="14340" max="14340" width="9.42578125" style="73" customWidth="1"/>
    <col min="14341" max="14349" width="4" style="73" bestFit="1" customWidth="1"/>
    <col min="14350" max="14357" width="4.85546875" style="73" bestFit="1" customWidth="1"/>
    <col min="14358" max="14358" width="6.5703125" style="73" customWidth="1"/>
    <col min="14359" max="14359" width="6.140625" style="73" customWidth="1"/>
    <col min="14360" max="14360" width="5.85546875" style="73" customWidth="1"/>
    <col min="14361" max="14592" width="9.140625" style="73"/>
    <col min="14593" max="14593" width="4.140625" style="73" customWidth="1"/>
    <col min="14594" max="14594" width="23.42578125" style="73" customWidth="1"/>
    <col min="14595" max="14595" width="12.140625" style="73" customWidth="1"/>
    <col min="14596" max="14596" width="9.42578125" style="73" customWidth="1"/>
    <col min="14597" max="14605" width="4" style="73" bestFit="1" customWidth="1"/>
    <col min="14606" max="14613" width="4.85546875" style="73" bestFit="1" customWidth="1"/>
    <col min="14614" max="14614" width="6.5703125" style="73" customWidth="1"/>
    <col min="14615" max="14615" width="6.140625" style="73" customWidth="1"/>
    <col min="14616" max="14616" width="5.85546875" style="73" customWidth="1"/>
    <col min="14617" max="14848" width="9.140625" style="73"/>
    <col min="14849" max="14849" width="4.140625" style="73" customWidth="1"/>
    <col min="14850" max="14850" width="23.42578125" style="73" customWidth="1"/>
    <col min="14851" max="14851" width="12.140625" style="73" customWidth="1"/>
    <col min="14852" max="14852" width="9.42578125" style="73" customWidth="1"/>
    <col min="14853" max="14861" width="4" style="73" bestFit="1" customWidth="1"/>
    <col min="14862" max="14869" width="4.85546875" style="73" bestFit="1" customWidth="1"/>
    <col min="14870" max="14870" width="6.5703125" style="73" customWidth="1"/>
    <col min="14871" max="14871" width="6.140625" style="73" customWidth="1"/>
    <col min="14872" max="14872" width="5.85546875" style="73" customWidth="1"/>
    <col min="14873" max="15104" width="9.140625" style="73"/>
    <col min="15105" max="15105" width="4.140625" style="73" customWidth="1"/>
    <col min="15106" max="15106" width="23.42578125" style="73" customWidth="1"/>
    <col min="15107" max="15107" width="12.140625" style="73" customWidth="1"/>
    <col min="15108" max="15108" width="9.42578125" style="73" customWidth="1"/>
    <col min="15109" max="15117" width="4" style="73" bestFit="1" customWidth="1"/>
    <col min="15118" max="15125" width="4.85546875" style="73" bestFit="1" customWidth="1"/>
    <col min="15126" max="15126" width="6.5703125" style="73" customWidth="1"/>
    <col min="15127" max="15127" width="6.140625" style="73" customWidth="1"/>
    <col min="15128" max="15128" width="5.85546875" style="73" customWidth="1"/>
    <col min="15129" max="15360" width="9.140625" style="73"/>
    <col min="15361" max="15361" width="4.140625" style="73" customWidth="1"/>
    <col min="15362" max="15362" width="23.42578125" style="73" customWidth="1"/>
    <col min="15363" max="15363" width="12.140625" style="73" customWidth="1"/>
    <col min="15364" max="15364" width="9.42578125" style="73" customWidth="1"/>
    <col min="15365" max="15373" width="4" style="73" bestFit="1" customWidth="1"/>
    <col min="15374" max="15381" width="4.85546875" style="73" bestFit="1" customWidth="1"/>
    <col min="15382" max="15382" width="6.5703125" style="73" customWidth="1"/>
    <col min="15383" max="15383" width="6.140625" style="73" customWidth="1"/>
    <col min="15384" max="15384" width="5.85546875" style="73" customWidth="1"/>
    <col min="15385" max="15616" width="9.140625" style="73"/>
    <col min="15617" max="15617" width="4.140625" style="73" customWidth="1"/>
    <col min="15618" max="15618" width="23.42578125" style="73" customWidth="1"/>
    <col min="15619" max="15619" width="12.140625" style="73" customWidth="1"/>
    <col min="15620" max="15620" width="9.42578125" style="73" customWidth="1"/>
    <col min="15621" max="15629" width="4" style="73" bestFit="1" customWidth="1"/>
    <col min="15630" max="15637" width="4.85546875" style="73" bestFit="1" customWidth="1"/>
    <col min="15638" max="15638" width="6.5703125" style="73" customWidth="1"/>
    <col min="15639" max="15639" width="6.140625" style="73" customWidth="1"/>
    <col min="15640" max="15640" width="5.85546875" style="73" customWidth="1"/>
    <col min="15641" max="15872" width="9.140625" style="73"/>
    <col min="15873" max="15873" width="4.140625" style="73" customWidth="1"/>
    <col min="15874" max="15874" width="23.42578125" style="73" customWidth="1"/>
    <col min="15875" max="15875" width="12.140625" style="73" customWidth="1"/>
    <col min="15876" max="15876" width="9.42578125" style="73" customWidth="1"/>
    <col min="15877" max="15885" width="4" style="73" bestFit="1" customWidth="1"/>
    <col min="15886" max="15893" width="4.85546875" style="73" bestFit="1" customWidth="1"/>
    <col min="15894" max="15894" width="6.5703125" style="73" customWidth="1"/>
    <col min="15895" max="15895" width="6.140625" style="73" customWidth="1"/>
    <col min="15896" max="15896" width="5.85546875" style="73" customWidth="1"/>
    <col min="15897" max="16128" width="9.140625" style="73"/>
    <col min="16129" max="16129" width="4.140625" style="73" customWidth="1"/>
    <col min="16130" max="16130" width="23.42578125" style="73" customWidth="1"/>
    <col min="16131" max="16131" width="12.140625" style="73" customWidth="1"/>
    <col min="16132" max="16132" width="9.42578125" style="73" customWidth="1"/>
    <col min="16133" max="16141" width="4" style="73" bestFit="1" customWidth="1"/>
    <col min="16142" max="16149" width="4.85546875" style="73" bestFit="1" customWidth="1"/>
    <col min="16150" max="16150" width="6.5703125" style="73" customWidth="1"/>
    <col min="16151" max="16151" width="6.140625" style="73" customWidth="1"/>
    <col min="16152" max="16152" width="5.85546875" style="73" customWidth="1"/>
    <col min="16153" max="16384" width="9.140625" style="73"/>
  </cols>
  <sheetData>
    <row r="1" spans="1:24" ht="46.5" customHeight="1" x14ac:dyDescent="0.25">
      <c r="A1" s="1064" t="s">
        <v>1421</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653"/>
      <c r="B2" s="653"/>
      <c r="C2" s="653"/>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36.950000000000003" customHeight="1" x14ac:dyDescent="0.25">
      <c r="A5" s="1190" t="s">
        <v>6</v>
      </c>
      <c r="B5" s="1190" t="s">
        <v>1</v>
      </c>
      <c r="C5" s="1083" t="s">
        <v>523</v>
      </c>
      <c r="D5" s="1160" t="s">
        <v>524</v>
      </c>
      <c r="E5" s="1218" t="s">
        <v>525</v>
      </c>
      <c r="F5" s="1219"/>
      <c r="G5" s="1219"/>
      <c r="H5" s="1219"/>
      <c r="I5" s="1219"/>
      <c r="J5" s="1219"/>
      <c r="K5" s="1219"/>
      <c r="L5" s="1219"/>
      <c r="M5" s="1219"/>
      <c r="N5" s="1219"/>
      <c r="O5" s="1219"/>
      <c r="P5" s="1219"/>
      <c r="Q5" s="1219"/>
      <c r="R5" s="1219"/>
      <c r="S5" s="1219"/>
      <c r="T5" s="1219"/>
      <c r="U5" s="1219"/>
      <c r="V5" s="1220"/>
      <c r="W5" s="1366" t="s">
        <v>3</v>
      </c>
      <c r="X5" s="1160" t="s">
        <v>4</v>
      </c>
    </row>
    <row r="6" spans="1:24" s="74" customFormat="1" ht="40.5" customHeight="1" x14ac:dyDescent="0.25">
      <c r="A6" s="1191"/>
      <c r="B6" s="1191"/>
      <c r="C6" s="1084"/>
      <c r="D6" s="1161"/>
      <c r="E6" s="1221" t="s">
        <v>542</v>
      </c>
      <c r="F6" s="1221"/>
      <c r="G6" s="1221"/>
      <c r="H6" s="1221"/>
      <c r="I6" s="1221"/>
      <c r="J6" s="1221"/>
      <c r="K6" s="1221"/>
      <c r="L6" s="1221"/>
      <c r="M6" s="1221"/>
      <c r="N6" s="1221"/>
      <c r="O6" s="1218" t="s">
        <v>543</v>
      </c>
      <c r="P6" s="1219"/>
      <c r="Q6" s="1219"/>
      <c r="R6" s="1219"/>
      <c r="S6" s="1219"/>
      <c r="T6" s="1219"/>
      <c r="U6" s="1219"/>
      <c r="V6" s="1359" t="s">
        <v>251</v>
      </c>
      <c r="W6" s="1367"/>
      <c r="X6" s="1161"/>
    </row>
    <row r="7" spans="1:24" s="74" customFormat="1" ht="24" x14ac:dyDescent="0.25">
      <c r="A7" s="1192"/>
      <c r="B7" s="1192"/>
      <c r="C7" s="1085"/>
      <c r="D7" s="1162"/>
      <c r="E7" s="655" t="s">
        <v>650</v>
      </c>
      <c r="F7" s="655" t="s">
        <v>651</v>
      </c>
      <c r="G7" s="655" t="s">
        <v>652</v>
      </c>
      <c r="H7" s="655" t="s">
        <v>653</v>
      </c>
      <c r="I7" s="655" t="s">
        <v>654</v>
      </c>
      <c r="J7" s="655" t="s">
        <v>655</v>
      </c>
      <c r="K7" s="655" t="s">
        <v>656</v>
      </c>
      <c r="L7" s="655" t="s">
        <v>657</v>
      </c>
      <c r="M7" s="655" t="s">
        <v>658</v>
      </c>
      <c r="N7" s="655" t="s">
        <v>659</v>
      </c>
      <c r="O7" s="655" t="s">
        <v>660</v>
      </c>
      <c r="P7" s="655" t="s">
        <v>661</v>
      </c>
      <c r="Q7" s="655" t="s">
        <v>662</v>
      </c>
      <c r="R7" s="655" t="s">
        <v>663</v>
      </c>
      <c r="S7" s="655" t="s">
        <v>664</v>
      </c>
      <c r="T7" s="655" t="s">
        <v>665</v>
      </c>
      <c r="U7" s="655" t="s">
        <v>666</v>
      </c>
      <c r="V7" s="1359"/>
      <c r="W7" s="1368"/>
      <c r="X7" s="1162"/>
    </row>
    <row r="8" spans="1:24" s="81" customFormat="1" ht="15.95" customHeight="1" x14ac:dyDescent="0.25">
      <c r="A8" s="191" t="s">
        <v>16</v>
      </c>
      <c r="B8" s="712" t="s">
        <v>156</v>
      </c>
      <c r="C8" s="394">
        <v>11100000713</v>
      </c>
      <c r="D8" s="192">
        <v>0.9</v>
      </c>
      <c r="E8" s="395">
        <v>0.02</v>
      </c>
      <c r="F8" s="395">
        <v>0.05</v>
      </c>
      <c r="G8" s="395"/>
      <c r="H8" s="395">
        <v>0.01</v>
      </c>
      <c r="I8" s="395">
        <v>0.01</v>
      </c>
      <c r="J8" s="395"/>
      <c r="K8" s="395">
        <v>0.02</v>
      </c>
      <c r="L8" s="395"/>
      <c r="M8" s="395"/>
      <c r="N8" s="395"/>
      <c r="O8" s="395">
        <v>0.02</v>
      </c>
      <c r="P8" s="395">
        <v>0.02</v>
      </c>
      <c r="Q8" s="395">
        <v>0.01</v>
      </c>
      <c r="R8" s="395">
        <v>0.02</v>
      </c>
      <c r="S8" s="395">
        <v>0.01</v>
      </c>
      <c r="T8" s="395">
        <v>0.02</v>
      </c>
      <c r="U8" s="395"/>
      <c r="V8" s="396">
        <f>IF(SUM(E8:N8)&gt;5%,5%,SUM(E8:N8))+IF(SUM(O8:U8)&gt;5%,5%,SUM(O8:U8))</f>
        <v>0.1</v>
      </c>
      <c r="W8" s="397">
        <f>D8+V8</f>
        <v>1</v>
      </c>
      <c r="X8" s="918">
        <f>IF(95%&lt;=W8,60,IF(AND(90%&lt;=W8,W8&lt;95%),50,IF(AND(80%&lt;=W8,W8&lt;90%),40,IF(AND(75%&lt;=W8,W8&lt;80%),30,IF(AND(70%&lt;=W8,W8&lt;75%),20,IF(W8&lt;70%,0,""))))))</f>
        <v>60</v>
      </c>
    </row>
    <row r="9" spans="1:24" s="81" customFormat="1" ht="15.95" customHeight="1" x14ac:dyDescent="0.25">
      <c r="A9" s="191">
        <f>A8+1</f>
        <v>2</v>
      </c>
      <c r="B9" s="712" t="s">
        <v>158</v>
      </c>
      <c r="C9" s="394">
        <v>11100000722</v>
      </c>
      <c r="D9" s="192">
        <v>0.9</v>
      </c>
      <c r="E9" s="395"/>
      <c r="F9" s="395"/>
      <c r="G9" s="395"/>
      <c r="H9" s="395">
        <v>0.02</v>
      </c>
      <c r="I9" s="395"/>
      <c r="J9" s="395"/>
      <c r="K9" s="395">
        <v>0.02</v>
      </c>
      <c r="L9" s="395"/>
      <c r="M9" s="395"/>
      <c r="N9" s="395">
        <v>0.01</v>
      </c>
      <c r="O9" s="395">
        <v>1.4999999999999999E-2</v>
      </c>
      <c r="P9" s="395">
        <v>0.02</v>
      </c>
      <c r="Q9" s="395">
        <v>0.01</v>
      </c>
      <c r="R9" s="395">
        <v>0.02</v>
      </c>
      <c r="S9" s="395">
        <v>0.01</v>
      </c>
      <c r="T9" s="395">
        <v>0.02</v>
      </c>
      <c r="U9" s="395">
        <v>0.02</v>
      </c>
      <c r="V9" s="396">
        <f>IF(SUM(E9:N9)&gt;5%,5%,SUM(E9:N9))+IF(SUM(O9:U9)&gt;5%,5%,SUM(O9:U9))</f>
        <v>0.1</v>
      </c>
      <c r="W9" s="397">
        <f>D9+V9</f>
        <v>1</v>
      </c>
      <c r="X9" s="918">
        <f>IF(95%&lt;=W9,60,IF(AND(90%&lt;=W9,W9&lt;95%),50,IF(AND(80%&lt;=W9,W9&lt;90%),40,IF(AND(75%&lt;=W9,W9&lt;80%),30,IF(AND(70%&lt;=W9,W9&lt;75%),20,IF(W9&lt;70%,0,""))))))</f>
        <v>60</v>
      </c>
    </row>
    <row r="10" spans="1:24" s="81" customFormat="1" ht="15.95" customHeight="1" x14ac:dyDescent="0.25">
      <c r="A10" s="191">
        <f>A9+1</f>
        <v>3</v>
      </c>
      <c r="B10" s="712" t="s">
        <v>90</v>
      </c>
      <c r="C10" s="394">
        <v>11100000702</v>
      </c>
      <c r="D10" s="192">
        <v>0.9</v>
      </c>
      <c r="E10" s="395"/>
      <c r="F10" s="395"/>
      <c r="G10" s="395"/>
      <c r="H10" s="398"/>
      <c r="I10" s="395"/>
      <c r="J10" s="395"/>
      <c r="K10" s="395"/>
      <c r="L10" s="395"/>
      <c r="M10" s="395"/>
      <c r="N10" s="395">
        <v>0.01</v>
      </c>
      <c r="O10" s="395"/>
      <c r="P10" s="395">
        <v>0.02</v>
      </c>
      <c r="Q10" s="395"/>
      <c r="R10" s="395">
        <v>0.02</v>
      </c>
      <c r="S10" s="395"/>
      <c r="T10" s="395">
        <v>0.02</v>
      </c>
      <c r="U10" s="395">
        <v>0.02</v>
      </c>
      <c r="V10" s="396">
        <f>IF(SUM(E10:N10)&gt;5%,5%,SUM(E10:N10))+IF(SUM(O10:U10)&gt;5%,5%,SUM(O10:U10))</f>
        <v>6.0000000000000005E-2</v>
      </c>
      <c r="W10" s="397">
        <f>D10+V10</f>
        <v>0.96000000000000008</v>
      </c>
      <c r="X10" s="918">
        <f>IF(95%&lt;=W10,60,IF(AND(90%&lt;=W10,W10&lt;95%),50,IF(AND(80%&lt;=W10,W10&lt;90%),40,IF(AND(75%&lt;=W10,W10&lt;80%),30,IF(AND(70%&lt;=W10,W10&lt;75%),20,IF(W10&lt;70%,0,""))))))</f>
        <v>60</v>
      </c>
    </row>
    <row r="11" spans="1:24" s="81" customFormat="1" ht="15.95" customHeight="1" x14ac:dyDescent="0.25">
      <c r="A11" s="191">
        <f>A10+1</f>
        <v>4</v>
      </c>
      <c r="B11" s="712" t="s">
        <v>157</v>
      </c>
      <c r="C11" s="394">
        <v>11100000775</v>
      </c>
      <c r="D11" s="192">
        <v>0.9</v>
      </c>
      <c r="E11" s="395"/>
      <c r="F11" s="395"/>
      <c r="G11" s="395"/>
      <c r="H11" s="398"/>
      <c r="I11" s="395">
        <v>0.01</v>
      </c>
      <c r="J11" s="395"/>
      <c r="K11" s="395">
        <v>0.02</v>
      </c>
      <c r="L11" s="395"/>
      <c r="M11" s="395"/>
      <c r="N11" s="395"/>
      <c r="O11" s="395">
        <v>0.02</v>
      </c>
      <c r="P11" s="395">
        <v>0.02</v>
      </c>
      <c r="Q11" s="395"/>
      <c r="R11" s="395">
        <v>0.02</v>
      </c>
      <c r="S11" s="395">
        <v>0.01</v>
      </c>
      <c r="T11" s="395">
        <v>0.02</v>
      </c>
      <c r="U11" s="395">
        <v>0.01</v>
      </c>
      <c r="V11" s="396">
        <f>IF(SUM(E11:N11)&gt;5%,5%,SUM(E11:N11))+IF(SUM(O11:U11)&gt;5%,5%,SUM(O11:U11))</f>
        <v>0.08</v>
      </c>
      <c r="W11" s="397">
        <f>D11+V11</f>
        <v>0.98</v>
      </c>
      <c r="X11" s="918">
        <f>IF(95%&lt;=W11,60,IF(AND(90%&lt;=W11,W11&lt;95%),50,IF(AND(80%&lt;=W11,W11&lt;90%),40,IF(AND(75%&lt;=W11,W11&lt;80%),30,IF(AND(70%&lt;=W11,W11&lt;75%),20,IF(W11&lt;70%,0,""))))))</f>
        <v>60</v>
      </c>
    </row>
    <row r="12" spans="1:24" s="81" customFormat="1" ht="15.95" customHeight="1" x14ac:dyDescent="0.25">
      <c r="A12" s="191">
        <f t="shared" ref="A12:A37" si="0">A11+1</f>
        <v>5</v>
      </c>
      <c r="B12" s="712" t="s">
        <v>159</v>
      </c>
      <c r="C12" s="394">
        <v>11100071848</v>
      </c>
      <c r="D12" s="192">
        <v>0.9</v>
      </c>
      <c r="E12" s="395"/>
      <c r="F12" s="395"/>
      <c r="G12" s="395"/>
      <c r="H12" s="398"/>
      <c r="I12" s="395">
        <v>0.01</v>
      </c>
      <c r="J12" s="395"/>
      <c r="K12" s="395">
        <v>0.02</v>
      </c>
      <c r="L12" s="395"/>
      <c r="M12" s="395"/>
      <c r="N12" s="395">
        <v>0.01</v>
      </c>
      <c r="O12" s="395">
        <v>0.02</v>
      </c>
      <c r="P12" s="395">
        <v>0.02</v>
      </c>
      <c r="Q12" s="395"/>
      <c r="R12" s="395">
        <v>0.02</v>
      </c>
      <c r="S12" s="395">
        <v>0.01</v>
      </c>
      <c r="T12" s="395">
        <v>0.02</v>
      </c>
      <c r="U12" s="395"/>
      <c r="V12" s="396">
        <f t="shared" ref="V12:V36" si="1">IF(SUM(E12:N12)&gt;5%,5%,SUM(E12:N12))+IF(SUM(O12:U12)&gt;5%,5%,SUM(O12:U12))</f>
        <v>0.09</v>
      </c>
      <c r="W12" s="397">
        <f t="shared" ref="W12:W36" si="2">D12+V12</f>
        <v>0.99</v>
      </c>
      <c r="X12" s="918">
        <f t="shared" ref="X12:X36" si="3">IF(95%&lt;=W12,60,IF(AND(90%&lt;=W12,W12&lt;95%),50,IF(AND(80%&lt;=W12,W12&lt;90%),40,IF(AND(75%&lt;=W12,W12&lt;80%),30,IF(AND(70%&lt;=W12,W12&lt;75%),20,IF(W12&lt;70%,0,""))))))</f>
        <v>60</v>
      </c>
    </row>
    <row r="13" spans="1:24" s="81" customFormat="1" ht="15.95" customHeight="1" x14ac:dyDescent="0.25">
      <c r="A13" s="191">
        <f t="shared" si="0"/>
        <v>6</v>
      </c>
      <c r="B13" s="712" t="s">
        <v>182</v>
      </c>
      <c r="C13" s="394">
        <v>51200001010</v>
      </c>
      <c r="D13" s="192">
        <v>0.9</v>
      </c>
      <c r="E13" s="395"/>
      <c r="F13" s="395">
        <v>0.05</v>
      </c>
      <c r="G13" s="395"/>
      <c r="H13" s="398"/>
      <c r="I13" s="395">
        <v>0.02</v>
      </c>
      <c r="J13" s="395"/>
      <c r="K13" s="395">
        <v>0.02</v>
      </c>
      <c r="L13" s="395"/>
      <c r="M13" s="395"/>
      <c r="N13" s="395"/>
      <c r="O13" s="395">
        <v>0.02</v>
      </c>
      <c r="P13" s="395">
        <v>0.02</v>
      </c>
      <c r="Q13" s="395"/>
      <c r="R13" s="395">
        <v>0.02</v>
      </c>
      <c r="S13" s="395">
        <v>0.02</v>
      </c>
      <c r="T13" s="395">
        <v>0.02</v>
      </c>
      <c r="U13" s="395">
        <v>0.01</v>
      </c>
      <c r="V13" s="396">
        <f>IF(SUM(E13:N13)&gt;5%,5%,SUM(E13:N13))+IF(SUM(O13:U13)&gt;5%,5%,SUM(O13:U13))</f>
        <v>0.1</v>
      </c>
      <c r="W13" s="397">
        <f>D13+V13</f>
        <v>1</v>
      </c>
      <c r="X13" s="918">
        <f>IF(95%&lt;=W13,60,IF(AND(90%&lt;=W13,W13&lt;95%),50,IF(AND(80%&lt;=W13,W13&lt;90%),40,IF(AND(75%&lt;=W13,W13&lt;80%),30,IF(AND(70%&lt;=W13,W13&lt;75%),20,IF(W13&lt;70%,0,""))))))</f>
        <v>60</v>
      </c>
    </row>
    <row r="14" spans="1:24" s="81" customFormat="1" ht="15.95" customHeight="1" x14ac:dyDescent="0.25">
      <c r="A14" s="191">
        <f t="shared" si="0"/>
        <v>7</v>
      </c>
      <c r="B14" s="712" t="s">
        <v>160</v>
      </c>
      <c r="C14" s="394">
        <v>11100000797</v>
      </c>
      <c r="D14" s="192">
        <v>0.9</v>
      </c>
      <c r="E14" s="395"/>
      <c r="F14" s="395"/>
      <c r="G14" s="395"/>
      <c r="H14" s="395"/>
      <c r="I14" s="395"/>
      <c r="J14" s="395"/>
      <c r="K14" s="395"/>
      <c r="L14" s="395"/>
      <c r="M14" s="395"/>
      <c r="N14" s="395"/>
      <c r="O14" s="395"/>
      <c r="P14" s="395"/>
      <c r="Q14" s="395"/>
      <c r="R14" s="395">
        <v>0.01</v>
      </c>
      <c r="S14" s="395"/>
      <c r="T14" s="395">
        <v>0.02</v>
      </c>
      <c r="U14" s="395"/>
      <c r="V14" s="396">
        <f t="shared" si="1"/>
        <v>0.03</v>
      </c>
      <c r="W14" s="397">
        <f t="shared" si="2"/>
        <v>0.93</v>
      </c>
      <c r="X14" s="197">
        <f t="shared" si="3"/>
        <v>50</v>
      </c>
    </row>
    <row r="15" spans="1:24" s="81" customFormat="1" ht="15.95" customHeight="1" x14ac:dyDescent="0.25">
      <c r="A15" s="191">
        <f t="shared" si="0"/>
        <v>8</v>
      </c>
      <c r="B15" s="712" t="s">
        <v>184</v>
      </c>
      <c r="C15" s="394">
        <v>80500002218</v>
      </c>
      <c r="D15" s="192">
        <v>0.9</v>
      </c>
      <c r="E15" s="395"/>
      <c r="F15" s="395"/>
      <c r="G15" s="395"/>
      <c r="H15" s="395"/>
      <c r="I15" s="395">
        <v>0.01</v>
      </c>
      <c r="J15" s="395"/>
      <c r="K15" s="395">
        <v>0.01</v>
      </c>
      <c r="L15" s="395"/>
      <c r="M15" s="395"/>
      <c r="N15" s="395"/>
      <c r="O15" s="395">
        <v>0.01</v>
      </c>
      <c r="P15" s="395">
        <v>0.02</v>
      </c>
      <c r="Q15" s="395">
        <v>0.01</v>
      </c>
      <c r="R15" s="395">
        <v>0.02</v>
      </c>
      <c r="S15" s="395"/>
      <c r="T15" s="395">
        <v>0.02</v>
      </c>
      <c r="U15" s="395"/>
      <c r="V15" s="396">
        <f t="shared" si="1"/>
        <v>7.0000000000000007E-2</v>
      </c>
      <c r="W15" s="397">
        <f t="shared" si="2"/>
        <v>0.97</v>
      </c>
      <c r="X15" s="918">
        <f t="shared" si="3"/>
        <v>60</v>
      </c>
    </row>
    <row r="16" spans="1:24" s="81" customFormat="1" ht="15.95" customHeight="1" x14ac:dyDescent="0.25">
      <c r="A16" s="191">
        <f t="shared" si="0"/>
        <v>9</v>
      </c>
      <c r="B16" s="712" t="s">
        <v>161</v>
      </c>
      <c r="C16" s="394">
        <v>20500005408</v>
      </c>
      <c r="D16" s="192">
        <v>0.9</v>
      </c>
      <c r="E16" s="395"/>
      <c r="F16" s="395"/>
      <c r="G16" s="395"/>
      <c r="H16" s="395"/>
      <c r="I16" s="395"/>
      <c r="J16" s="395"/>
      <c r="K16" s="395">
        <v>0.01</v>
      </c>
      <c r="L16" s="395"/>
      <c r="M16" s="395"/>
      <c r="N16" s="395"/>
      <c r="O16" s="395"/>
      <c r="P16" s="398"/>
      <c r="Q16" s="395"/>
      <c r="R16" s="395"/>
      <c r="S16" s="395"/>
      <c r="T16" s="395">
        <v>0.02</v>
      </c>
      <c r="U16" s="395"/>
      <c r="V16" s="396">
        <f t="shared" si="1"/>
        <v>0.03</v>
      </c>
      <c r="W16" s="397">
        <f t="shared" si="2"/>
        <v>0.93</v>
      </c>
      <c r="X16" s="197">
        <f t="shared" si="3"/>
        <v>50</v>
      </c>
    </row>
    <row r="17" spans="1:24" s="81" customFormat="1" ht="15.95" customHeight="1" x14ac:dyDescent="0.25">
      <c r="A17" s="191">
        <f t="shared" si="0"/>
        <v>10</v>
      </c>
      <c r="B17" s="712" t="s">
        <v>162</v>
      </c>
      <c r="C17" s="394">
        <v>11100082510</v>
      </c>
      <c r="D17" s="192">
        <v>0.9</v>
      </c>
      <c r="E17" s="395"/>
      <c r="F17" s="395"/>
      <c r="G17" s="395"/>
      <c r="H17" s="395"/>
      <c r="I17" s="395"/>
      <c r="J17" s="395"/>
      <c r="K17" s="395"/>
      <c r="L17" s="395"/>
      <c r="M17" s="395"/>
      <c r="N17" s="395"/>
      <c r="O17" s="395">
        <v>0.01</v>
      </c>
      <c r="P17" s="395"/>
      <c r="Q17" s="395"/>
      <c r="R17" s="395"/>
      <c r="S17" s="395"/>
      <c r="T17" s="395">
        <v>0.02</v>
      </c>
      <c r="U17" s="395">
        <v>0.01</v>
      </c>
      <c r="V17" s="396">
        <f t="shared" si="1"/>
        <v>0.04</v>
      </c>
      <c r="W17" s="397">
        <f t="shared" si="2"/>
        <v>0.94000000000000006</v>
      </c>
      <c r="X17" s="197">
        <f t="shared" si="3"/>
        <v>50</v>
      </c>
    </row>
    <row r="18" spans="1:24" s="81" customFormat="1" ht="15.95" customHeight="1" x14ac:dyDescent="0.25">
      <c r="A18" s="191">
        <f t="shared" si="0"/>
        <v>11</v>
      </c>
      <c r="B18" s="712" t="s">
        <v>163</v>
      </c>
      <c r="C18" s="394">
        <v>11100119655</v>
      </c>
      <c r="D18" s="192">
        <v>0.9</v>
      </c>
      <c r="E18" s="395"/>
      <c r="F18" s="395"/>
      <c r="G18" s="395"/>
      <c r="H18" s="398"/>
      <c r="I18" s="395">
        <v>0.02</v>
      </c>
      <c r="J18" s="395"/>
      <c r="K18" s="395">
        <v>0.01</v>
      </c>
      <c r="L18" s="395"/>
      <c r="M18" s="395"/>
      <c r="N18" s="395"/>
      <c r="O18" s="395">
        <v>0.01</v>
      </c>
      <c r="P18" s="395">
        <v>0.02</v>
      </c>
      <c r="Q18" s="395"/>
      <c r="R18" s="395">
        <v>0.01</v>
      </c>
      <c r="S18" s="395"/>
      <c r="T18" s="395">
        <v>0.02</v>
      </c>
      <c r="U18" s="395"/>
      <c r="V18" s="396">
        <f t="shared" si="1"/>
        <v>0.08</v>
      </c>
      <c r="W18" s="397">
        <f t="shared" si="2"/>
        <v>0.98</v>
      </c>
      <c r="X18" s="918">
        <f t="shared" si="3"/>
        <v>60</v>
      </c>
    </row>
    <row r="19" spans="1:24" s="81" customFormat="1" ht="15.95" customHeight="1" x14ac:dyDescent="0.25">
      <c r="A19" s="191">
        <f t="shared" si="0"/>
        <v>12</v>
      </c>
      <c r="B19" s="712" t="s">
        <v>165</v>
      </c>
      <c r="C19" s="394">
        <v>11100000778</v>
      </c>
      <c r="D19" s="192">
        <v>0.9</v>
      </c>
      <c r="E19" s="395"/>
      <c r="F19" s="395"/>
      <c r="G19" s="395"/>
      <c r="H19" s="395"/>
      <c r="I19" s="395"/>
      <c r="J19" s="395"/>
      <c r="K19" s="395"/>
      <c r="L19" s="395"/>
      <c r="M19" s="395"/>
      <c r="N19" s="395"/>
      <c r="O19" s="395"/>
      <c r="P19" s="395"/>
      <c r="Q19" s="395"/>
      <c r="R19" s="395"/>
      <c r="S19" s="395"/>
      <c r="T19" s="395">
        <v>0.02</v>
      </c>
      <c r="U19" s="395">
        <v>0.01</v>
      </c>
      <c r="V19" s="396">
        <f t="shared" si="1"/>
        <v>0.03</v>
      </c>
      <c r="W19" s="397">
        <f t="shared" si="2"/>
        <v>0.93</v>
      </c>
      <c r="X19" s="197">
        <f t="shared" si="3"/>
        <v>50</v>
      </c>
    </row>
    <row r="20" spans="1:24" s="81" customFormat="1" ht="15.95" customHeight="1" x14ac:dyDescent="0.25">
      <c r="A20" s="191">
        <f t="shared" si="0"/>
        <v>13</v>
      </c>
      <c r="B20" s="712" t="s">
        <v>166</v>
      </c>
      <c r="C20" s="394">
        <v>11100000747</v>
      </c>
      <c r="D20" s="192">
        <v>0.9</v>
      </c>
      <c r="E20" s="395"/>
      <c r="F20" s="395"/>
      <c r="G20" s="395"/>
      <c r="H20" s="395"/>
      <c r="I20" s="395"/>
      <c r="J20" s="395"/>
      <c r="K20" s="395"/>
      <c r="L20" s="395"/>
      <c r="M20" s="395"/>
      <c r="N20" s="395"/>
      <c r="O20" s="395"/>
      <c r="P20" s="395"/>
      <c r="Q20" s="395"/>
      <c r="R20" s="395"/>
      <c r="S20" s="395"/>
      <c r="T20" s="395">
        <v>0.02</v>
      </c>
      <c r="U20" s="395"/>
      <c r="V20" s="396">
        <f t="shared" si="1"/>
        <v>0.02</v>
      </c>
      <c r="W20" s="397">
        <f t="shared" si="2"/>
        <v>0.92</v>
      </c>
      <c r="X20" s="197">
        <f t="shared" si="3"/>
        <v>50</v>
      </c>
    </row>
    <row r="21" spans="1:24" s="81" customFormat="1" ht="15.95" customHeight="1" x14ac:dyDescent="0.25">
      <c r="A21" s="191">
        <f t="shared" si="0"/>
        <v>14</v>
      </c>
      <c r="B21" s="712" t="s">
        <v>1422</v>
      </c>
      <c r="C21" s="394">
        <v>11100000719</v>
      </c>
      <c r="D21" s="192">
        <v>0.9</v>
      </c>
      <c r="E21" s="395"/>
      <c r="F21" s="395"/>
      <c r="G21" s="395"/>
      <c r="H21" s="395"/>
      <c r="I21" s="395"/>
      <c r="J21" s="395"/>
      <c r="K21" s="395"/>
      <c r="L21" s="395"/>
      <c r="M21" s="395"/>
      <c r="N21" s="395"/>
      <c r="O21" s="395"/>
      <c r="P21" s="395"/>
      <c r="Q21" s="395"/>
      <c r="R21" s="395"/>
      <c r="S21" s="395"/>
      <c r="T21" s="395">
        <v>0.02</v>
      </c>
      <c r="U21" s="395"/>
      <c r="V21" s="396">
        <f t="shared" si="1"/>
        <v>0.02</v>
      </c>
      <c r="W21" s="397">
        <f t="shared" si="2"/>
        <v>0.92</v>
      </c>
      <c r="X21" s="197">
        <f t="shared" si="3"/>
        <v>50</v>
      </c>
    </row>
    <row r="22" spans="1:24" s="81" customFormat="1" ht="15.95" customHeight="1" x14ac:dyDescent="0.25">
      <c r="A22" s="191">
        <f t="shared" si="0"/>
        <v>15</v>
      </c>
      <c r="B22" s="712" t="s">
        <v>169</v>
      </c>
      <c r="C22" s="394">
        <v>11100000786</v>
      </c>
      <c r="D22" s="192">
        <v>0.9</v>
      </c>
      <c r="E22" s="395"/>
      <c r="F22" s="395"/>
      <c r="G22" s="395"/>
      <c r="H22" s="395"/>
      <c r="I22" s="395"/>
      <c r="J22" s="395"/>
      <c r="K22" s="395">
        <v>0.01</v>
      </c>
      <c r="L22" s="395"/>
      <c r="M22" s="395"/>
      <c r="N22" s="395"/>
      <c r="O22" s="395"/>
      <c r="P22" s="395"/>
      <c r="Q22" s="395"/>
      <c r="R22" s="395">
        <v>0.02</v>
      </c>
      <c r="S22" s="395"/>
      <c r="T22" s="395">
        <v>0.02</v>
      </c>
      <c r="U22" s="395"/>
      <c r="V22" s="396">
        <f t="shared" si="1"/>
        <v>0.05</v>
      </c>
      <c r="W22" s="397">
        <f t="shared" si="2"/>
        <v>0.95000000000000007</v>
      </c>
      <c r="X22" s="197">
        <f t="shared" si="3"/>
        <v>60</v>
      </c>
    </row>
    <row r="23" spans="1:24" s="81" customFormat="1" ht="15.95" customHeight="1" x14ac:dyDescent="0.25">
      <c r="A23" s="191">
        <f t="shared" si="0"/>
        <v>16</v>
      </c>
      <c r="B23" s="712" t="s">
        <v>170</v>
      </c>
      <c r="C23" s="394">
        <v>20500004676</v>
      </c>
      <c r="D23" s="192">
        <v>0.9</v>
      </c>
      <c r="E23" s="395"/>
      <c r="F23" s="395"/>
      <c r="G23" s="395"/>
      <c r="H23" s="395"/>
      <c r="I23" s="395"/>
      <c r="J23" s="395"/>
      <c r="K23" s="395"/>
      <c r="L23" s="395"/>
      <c r="M23" s="395"/>
      <c r="N23" s="395"/>
      <c r="O23" s="395"/>
      <c r="P23" s="398"/>
      <c r="Q23" s="395"/>
      <c r="R23" s="395"/>
      <c r="S23" s="395"/>
      <c r="T23" s="395">
        <v>0.02</v>
      </c>
      <c r="U23" s="395"/>
      <c r="V23" s="396">
        <f t="shared" si="1"/>
        <v>0.02</v>
      </c>
      <c r="W23" s="397">
        <f t="shared" si="2"/>
        <v>0.92</v>
      </c>
      <c r="X23" s="197">
        <f t="shared" si="3"/>
        <v>50</v>
      </c>
    </row>
    <row r="24" spans="1:24" s="81" customFormat="1" ht="15.95" customHeight="1" x14ac:dyDescent="0.25">
      <c r="A24" s="191">
        <f t="shared" si="0"/>
        <v>17</v>
      </c>
      <c r="B24" s="712" t="s">
        <v>171</v>
      </c>
      <c r="C24" s="394">
        <v>11100075983</v>
      </c>
      <c r="D24" s="192">
        <v>0.9</v>
      </c>
      <c r="E24" s="395"/>
      <c r="F24" s="395"/>
      <c r="G24" s="395"/>
      <c r="H24" s="395"/>
      <c r="I24" s="395"/>
      <c r="J24" s="395"/>
      <c r="K24" s="395"/>
      <c r="L24" s="395"/>
      <c r="M24" s="395"/>
      <c r="N24" s="395"/>
      <c r="O24" s="395"/>
      <c r="P24" s="395"/>
      <c r="Q24" s="395"/>
      <c r="R24" s="395">
        <v>0.02</v>
      </c>
      <c r="S24" s="395"/>
      <c r="T24" s="395">
        <v>0.02</v>
      </c>
      <c r="U24" s="395"/>
      <c r="V24" s="396">
        <f t="shared" si="1"/>
        <v>0.04</v>
      </c>
      <c r="W24" s="397">
        <f t="shared" si="2"/>
        <v>0.94000000000000006</v>
      </c>
      <c r="X24" s="197">
        <f t="shared" si="3"/>
        <v>50</v>
      </c>
    </row>
    <row r="25" spans="1:24" s="81" customFormat="1" ht="15.95" customHeight="1" x14ac:dyDescent="0.25">
      <c r="A25" s="191">
        <f t="shared" si="0"/>
        <v>18</v>
      </c>
      <c r="B25" s="712" t="s">
        <v>172</v>
      </c>
      <c r="C25" s="394" t="s">
        <v>505</v>
      </c>
      <c r="D25" s="192">
        <v>0.9</v>
      </c>
      <c r="E25" s="395"/>
      <c r="F25" s="395"/>
      <c r="G25" s="395"/>
      <c r="H25" s="395"/>
      <c r="I25" s="395"/>
      <c r="J25" s="395"/>
      <c r="K25" s="395">
        <v>0.01</v>
      </c>
      <c r="L25" s="395"/>
      <c r="M25" s="395"/>
      <c r="N25" s="395"/>
      <c r="O25" s="395"/>
      <c r="P25" s="395"/>
      <c r="Q25" s="395"/>
      <c r="R25" s="395">
        <v>0.02</v>
      </c>
      <c r="S25" s="395"/>
      <c r="T25" s="395">
        <v>0.02</v>
      </c>
      <c r="U25" s="395"/>
      <c r="V25" s="396">
        <f t="shared" si="1"/>
        <v>0.05</v>
      </c>
      <c r="W25" s="397">
        <f t="shared" si="2"/>
        <v>0.95000000000000007</v>
      </c>
      <c r="X25" s="918">
        <f t="shared" si="3"/>
        <v>60</v>
      </c>
    </row>
    <row r="26" spans="1:24" s="81" customFormat="1" ht="15.95" customHeight="1" x14ac:dyDescent="0.25">
      <c r="A26" s="191">
        <f t="shared" si="0"/>
        <v>19</v>
      </c>
      <c r="B26" s="712" t="s">
        <v>173</v>
      </c>
      <c r="C26" s="394" t="s">
        <v>506</v>
      </c>
      <c r="D26" s="192">
        <v>0.9</v>
      </c>
      <c r="E26" s="395"/>
      <c r="F26" s="395"/>
      <c r="G26" s="395"/>
      <c r="H26" s="395"/>
      <c r="I26" s="395"/>
      <c r="J26" s="395"/>
      <c r="K26" s="395">
        <v>0.01</v>
      </c>
      <c r="L26" s="395"/>
      <c r="M26" s="395"/>
      <c r="N26" s="395"/>
      <c r="O26" s="395"/>
      <c r="P26" s="398"/>
      <c r="Q26" s="395"/>
      <c r="R26" s="395">
        <v>0.02</v>
      </c>
      <c r="S26" s="395"/>
      <c r="T26" s="395">
        <v>0.02</v>
      </c>
      <c r="U26" s="395"/>
      <c r="V26" s="396">
        <f t="shared" si="1"/>
        <v>0.05</v>
      </c>
      <c r="W26" s="397">
        <f t="shared" si="2"/>
        <v>0.95000000000000007</v>
      </c>
      <c r="X26" s="197">
        <f t="shared" si="3"/>
        <v>60</v>
      </c>
    </row>
    <row r="27" spans="1:24" s="81" customFormat="1" ht="15.95" customHeight="1" x14ac:dyDescent="0.25">
      <c r="A27" s="191">
        <f t="shared" si="0"/>
        <v>20</v>
      </c>
      <c r="B27" s="712" t="s">
        <v>174</v>
      </c>
      <c r="C27" s="394" t="s">
        <v>507</v>
      </c>
      <c r="D27" s="192">
        <v>0.9</v>
      </c>
      <c r="E27" s="395"/>
      <c r="F27" s="395"/>
      <c r="G27" s="395"/>
      <c r="H27" s="395"/>
      <c r="I27" s="395"/>
      <c r="J27" s="395"/>
      <c r="K27" s="395">
        <v>0.01</v>
      </c>
      <c r="L27" s="395"/>
      <c r="M27" s="395"/>
      <c r="N27" s="395"/>
      <c r="O27" s="395"/>
      <c r="P27" s="395"/>
      <c r="Q27" s="395"/>
      <c r="R27" s="395">
        <v>0.02</v>
      </c>
      <c r="S27" s="395"/>
      <c r="T27" s="395">
        <v>0.02</v>
      </c>
      <c r="U27" s="395"/>
      <c r="V27" s="396">
        <f t="shared" si="1"/>
        <v>0.05</v>
      </c>
      <c r="W27" s="397">
        <f t="shared" si="2"/>
        <v>0.95000000000000007</v>
      </c>
      <c r="X27" s="197">
        <f t="shared" si="3"/>
        <v>60</v>
      </c>
    </row>
    <row r="28" spans="1:24" s="81" customFormat="1" ht="15.95" customHeight="1" x14ac:dyDescent="0.25">
      <c r="A28" s="191">
        <f t="shared" si="0"/>
        <v>21</v>
      </c>
      <c r="B28" s="712" t="s">
        <v>175</v>
      </c>
      <c r="C28" s="394">
        <v>11100000783</v>
      </c>
      <c r="D28" s="192">
        <v>0.9</v>
      </c>
      <c r="E28" s="395"/>
      <c r="F28" s="395"/>
      <c r="G28" s="395"/>
      <c r="H28" s="395"/>
      <c r="I28" s="395"/>
      <c r="J28" s="395"/>
      <c r="K28" s="395"/>
      <c r="L28" s="395"/>
      <c r="M28" s="395"/>
      <c r="N28" s="395"/>
      <c r="O28" s="395">
        <v>0.01</v>
      </c>
      <c r="P28" s="398"/>
      <c r="Q28" s="395"/>
      <c r="R28" s="395">
        <v>0.02</v>
      </c>
      <c r="S28" s="395"/>
      <c r="T28" s="395">
        <v>0.02</v>
      </c>
      <c r="U28" s="395"/>
      <c r="V28" s="396">
        <f t="shared" si="1"/>
        <v>0.05</v>
      </c>
      <c r="W28" s="397">
        <f t="shared" si="2"/>
        <v>0.95000000000000007</v>
      </c>
      <c r="X28" s="918">
        <f t="shared" si="3"/>
        <v>60</v>
      </c>
    </row>
    <row r="29" spans="1:24" s="81" customFormat="1" ht="15.95" customHeight="1" x14ac:dyDescent="0.25">
      <c r="A29" s="191">
        <f t="shared" si="0"/>
        <v>22</v>
      </c>
      <c r="B29" s="712" t="s">
        <v>186</v>
      </c>
      <c r="C29" s="394">
        <v>90100000741</v>
      </c>
      <c r="D29" s="192">
        <v>0.9</v>
      </c>
      <c r="E29" s="395"/>
      <c r="F29" s="395"/>
      <c r="G29" s="395"/>
      <c r="H29" s="395"/>
      <c r="I29" s="398"/>
      <c r="J29" s="395"/>
      <c r="K29" s="395">
        <v>0.01</v>
      </c>
      <c r="L29" s="395"/>
      <c r="M29" s="395"/>
      <c r="N29" s="395"/>
      <c r="O29" s="395">
        <v>0.01</v>
      </c>
      <c r="P29" s="398"/>
      <c r="Q29" s="395"/>
      <c r="R29" s="395">
        <v>0.02</v>
      </c>
      <c r="S29" s="395"/>
      <c r="T29" s="395">
        <v>0.02</v>
      </c>
      <c r="U29" s="395">
        <v>0.01</v>
      </c>
      <c r="V29" s="396">
        <f>IF(SUM(E29:N29)&gt;5%,5%,SUM(E29:N29))+IF(SUM(O29:U29)&gt;5%,5%,SUM(O29:U29))</f>
        <v>6.0000000000000005E-2</v>
      </c>
      <c r="W29" s="397">
        <f>D29+V29</f>
        <v>0.96000000000000008</v>
      </c>
      <c r="X29" s="918">
        <f>IF(95%&lt;=W29,60,IF(AND(90%&lt;=W29,W29&lt;95%),50,IF(AND(80%&lt;=W29,W29&lt;90%),40,IF(AND(75%&lt;=W29,W29&lt;80%),30,IF(AND(70%&lt;=W29,W29&lt;75%),20,IF(W29&lt;70%,0,""))))))</f>
        <v>60</v>
      </c>
    </row>
    <row r="30" spans="1:24" s="81" customFormat="1" ht="15.95" customHeight="1" x14ac:dyDescent="0.25">
      <c r="A30" s="191">
        <f t="shared" si="0"/>
        <v>23</v>
      </c>
      <c r="B30" s="712" t="s">
        <v>176</v>
      </c>
      <c r="C30" s="394">
        <v>11100000779</v>
      </c>
      <c r="D30" s="192">
        <v>0.9</v>
      </c>
      <c r="E30" s="395"/>
      <c r="F30" s="395"/>
      <c r="G30" s="395"/>
      <c r="H30" s="395"/>
      <c r="I30" s="395"/>
      <c r="J30" s="395"/>
      <c r="K30" s="395">
        <v>0.01</v>
      </c>
      <c r="L30" s="395"/>
      <c r="M30" s="395"/>
      <c r="N30" s="395"/>
      <c r="O30" s="395"/>
      <c r="P30" s="398"/>
      <c r="Q30" s="395"/>
      <c r="R30" s="395">
        <v>0.02</v>
      </c>
      <c r="S30" s="395"/>
      <c r="T30" s="395">
        <v>0.02</v>
      </c>
      <c r="U30" s="395"/>
      <c r="V30" s="396">
        <f t="shared" si="1"/>
        <v>0.05</v>
      </c>
      <c r="W30" s="397">
        <f t="shared" si="2"/>
        <v>0.95000000000000007</v>
      </c>
      <c r="X30" s="918">
        <f t="shared" si="3"/>
        <v>60</v>
      </c>
    </row>
    <row r="31" spans="1:24" s="81" customFormat="1" ht="15.95" customHeight="1" x14ac:dyDescent="0.25">
      <c r="A31" s="191">
        <f t="shared" si="0"/>
        <v>24</v>
      </c>
      <c r="B31" s="712" t="s">
        <v>177</v>
      </c>
      <c r="C31" s="394">
        <v>11100000793</v>
      </c>
      <c r="D31" s="192">
        <v>0.9</v>
      </c>
      <c r="E31" s="395"/>
      <c r="F31" s="395"/>
      <c r="G31" s="395"/>
      <c r="H31" s="395"/>
      <c r="I31" s="395"/>
      <c r="J31" s="395"/>
      <c r="K31" s="395"/>
      <c r="L31" s="395"/>
      <c r="M31" s="395"/>
      <c r="N31" s="395"/>
      <c r="O31" s="395"/>
      <c r="P31" s="398"/>
      <c r="Q31" s="395"/>
      <c r="R31" s="395"/>
      <c r="S31" s="395"/>
      <c r="T31" s="395">
        <v>0.02</v>
      </c>
      <c r="U31" s="395"/>
      <c r="V31" s="396">
        <f t="shared" si="1"/>
        <v>0.02</v>
      </c>
      <c r="W31" s="397">
        <f t="shared" si="2"/>
        <v>0.92</v>
      </c>
      <c r="X31" s="197">
        <f t="shared" si="3"/>
        <v>50</v>
      </c>
    </row>
    <row r="32" spans="1:24" s="81" customFormat="1" ht="15.95" customHeight="1" x14ac:dyDescent="0.25">
      <c r="A32" s="191">
        <f t="shared" si="0"/>
        <v>25</v>
      </c>
      <c r="B32" s="712" t="s">
        <v>178</v>
      </c>
      <c r="C32" s="394">
        <v>11100119664</v>
      </c>
      <c r="D32" s="192">
        <v>0.9</v>
      </c>
      <c r="E32" s="395"/>
      <c r="F32" s="395"/>
      <c r="G32" s="395"/>
      <c r="H32" s="395"/>
      <c r="I32" s="395"/>
      <c r="J32" s="395"/>
      <c r="K32" s="395">
        <v>0.01</v>
      </c>
      <c r="L32" s="395"/>
      <c r="M32" s="395"/>
      <c r="N32" s="395"/>
      <c r="O32" s="395">
        <v>0.01</v>
      </c>
      <c r="P32" s="395"/>
      <c r="Q32" s="395">
        <v>0.02</v>
      </c>
      <c r="R32" s="395">
        <v>0.02</v>
      </c>
      <c r="S32" s="395"/>
      <c r="T32" s="395">
        <v>0.02</v>
      </c>
      <c r="U32" s="395">
        <v>0.01</v>
      </c>
      <c r="V32" s="396">
        <f t="shared" si="1"/>
        <v>6.0000000000000005E-2</v>
      </c>
      <c r="W32" s="397">
        <f t="shared" si="2"/>
        <v>0.96000000000000008</v>
      </c>
      <c r="X32" s="918">
        <f t="shared" si="3"/>
        <v>60</v>
      </c>
    </row>
    <row r="33" spans="1:24" s="81" customFormat="1" ht="15.95" customHeight="1" x14ac:dyDescent="0.25">
      <c r="A33" s="191">
        <f t="shared" si="0"/>
        <v>26</v>
      </c>
      <c r="B33" s="712" t="s">
        <v>179</v>
      </c>
      <c r="C33" s="394">
        <v>11100000787</v>
      </c>
      <c r="D33" s="192">
        <v>0.9</v>
      </c>
      <c r="E33" s="395"/>
      <c r="F33" s="395"/>
      <c r="G33" s="395"/>
      <c r="H33" s="395"/>
      <c r="I33" s="395"/>
      <c r="J33" s="395"/>
      <c r="K33" s="395">
        <v>0.01</v>
      </c>
      <c r="L33" s="395"/>
      <c r="M33" s="395"/>
      <c r="N33" s="395"/>
      <c r="O33" s="395">
        <v>0.01</v>
      </c>
      <c r="P33" s="395"/>
      <c r="Q33" s="395">
        <v>0.01</v>
      </c>
      <c r="R33" s="395">
        <v>0.02</v>
      </c>
      <c r="S33" s="395"/>
      <c r="T33" s="395">
        <v>0.02</v>
      </c>
      <c r="U33" s="395"/>
      <c r="V33" s="396">
        <f t="shared" si="1"/>
        <v>6.0000000000000005E-2</v>
      </c>
      <c r="W33" s="397">
        <f t="shared" si="2"/>
        <v>0.96000000000000008</v>
      </c>
      <c r="X33" s="918">
        <f t="shared" si="3"/>
        <v>60</v>
      </c>
    </row>
    <row r="34" spans="1:24" s="81" customFormat="1" ht="15.95" customHeight="1" x14ac:dyDescent="0.25">
      <c r="A34" s="191">
        <f t="shared" si="0"/>
        <v>27</v>
      </c>
      <c r="B34" s="712" t="s">
        <v>180</v>
      </c>
      <c r="C34" s="394">
        <v>11100000716</v>
      </c>
      <c r="D34" s="192">
        <v>0.9</v>
      </c>
      <c r="E34" s="395"/>
      <c r="F34" s="395"/>
      <c r="G34" s="395"/>
      <c r="H34" s="398"/>
      <c r="I34" s="398"/>
      <c r="J34" s="395"/>
      <c r="K34" s="395"/>
      <c r="L34" s="395"/>
      <c r="M34" s="395"/>
      <c r="N34" s="395"/>
      <c r="O34" s="398"/>
      <c r="P34" s="398"/>
      <c r="Q34" s="395"/>
      <c r="R34" s="395"/>
      <c r="S34" s="395"/>
      <c r="T34" s="395">
        <v>0.02</v>
      </c>
      <c r="U34" s="395"/>
      <c r="V34" s="396">
        <f t="shared" si="1"/>
        <v>0.02</v>
      </c>
      <c r="W34" s="397">
        <f t="shared" si="2"/>
        <v>0.92</v>
      </c>
      <c r="X34" s="197">
        <f t="shared" si="3"/>
        <v>50</v>
      </c>
    </row>
    <row r="35" spans="1:24" s="81" customFormat="1" ht="15.95" customHeight="1" x14ac:dyDescent="0.25">
      <c r="A35" s="191">
        <f t="shared" si="0"/>
        <v>28</v>
      </c>
      <c r="B35" s="712" t="s">
        <v>181</v>
      </c>
      <c r="C35" s="394">
        <v>11100066953</v>
      </c>
      <c r="D35" s="192">
        <v>0.9</v>
      </c>
      <c r="E35" s="395"/>
      <c r="F35" s="395"/>
      <c r="G35" s="395"/>
      <c r="H35" s="395"/>
      <c r="I35" s="395">
        <v>0.02</v>
      </c>
      <c r="J35" s="395"/>
      <c r="K35" s="395">
        <v>0.01</v>
      </c>
      <c r="L35" s="395"/>
      <c r="M35" s="395"/>
      <c r="N35" s="395"/>
      <c r="O35" s="395"/>
      <c r="P35" s="395"/>
      <c r="Q35" s="395"/>
      <c r="R35" s="395">
        <v>0.01</v>
      </c>
      <c r="S35" s="395"/>
      <c r="T35" s="395">
        <v>0.02</v>
      </c>
      <c r="U35" s="395"/>
      <c r="V35" s="396">
        <f t="shared" si="1"/>
        <v>0.06</v>
      </c>
      <c r="W35" s="397">
        <f t="shared" si="2"/>
        <v>0.96</v>
      </c>
      <c r="X35" s="918">
        <f t="shared" si="3"/>
        <v>60</v>
      </c>
    </row>
    <row r="36" spans="1:24" s="81" customFormat="1" ht="15.95" customHeight="1" x14ac:dyDescent="0.25">
      <c r="A36" s="191">
        <f t="shared" si="0"/>
        <v>29</v>
      </c>
      <c r="B36" s="712" t="s">
        <v>185</v>
      </c>
      <c r="C36" s="394">
        <v>80600000436</v>
      </c>
      <c r="D36" s="192">
        <v>0.9</v>
      </c>
      <c r="E36" s="395"/>
      <c r="F36" s="395"/>
      <c r="G36" s="395"/>
      <c r="H36" s="395"/>
      <c r="I36" s="395"/>
      <c r="J36" s="395"/>
      <c r="K36" s="395">
        <v>0.01</v>
      </c>
      <c r="L36" s="395"/>
      <c r="M36" s="395"/>
      <c r="N36" s="395"/>
      <c r="O36" s="395">
        <v>0.01</v>
      </c>
      <c r="P36" s="395">
        <v>0.02</v>
      </c>
      <c r="Q36" s="395">
        <v>0.01</v>
      </c>
      <c r="R36" s="395">
        <v>0.02</v>
      </c>
      <c r="S36" s="395"/>
      <c r="T36" s="395">
        <v>0.02</v>
      </c>
      <c r="U36" s="395">
        <v>0.01</v>
      </c>
      <c r="V36" s="396">
        <f t="shared" si="1"/>
        <v>6.0000000000000005E-2</v>
      </c>
      <c r="W36" s="397">
        <f t="shared" si="2"/>
        <v>0.96000000000000008</v>
      </c>
      <c r="X36" s="918">
        <f t="shared" si="3"/>
        <v>60</v>
      </c>
    </row>
    <row r="37" spans="1:24" s="81" customFormat="1" ht="15.95" customHeight="1" x14ac:dyDescent="0.25">
      <c r="A37" s="191">
        <f t="shared" si="0"/>
        <v>30</v>
      </c>
      <c r="B37" s="712" t="s">
        <v>183</v>
      </c>
      <c r="C37" s="394">
        <v>11100000708</v>
      </c>
      <c r="D37" s="192">
        <v>0.9</v>
      </c>
      <c r="E37" s="395"/>
      <c r="F37" s="395"/>
      <c r="G37" s="395"/>
      <c r="H37" s="395"/>
      <c r="I37" s="395"/>
      <c r="J37" s="395"/>
      <c r="K37" s="395">
        <v>0.01</v>
      </c>
      <c r="L37" s="395"/>
      <c r="M37" s="395"/>
      <c r="N37" s="395"/>
      <c r="O37" s="395"/>
      <c r="P37" s="395"/>
      <c r="Q37" s="395"/>
      <c r="R37" s="395">
        <v>0.02</v>
      </c>
      <c r="S37" s="395"/>
      <c r="T37" s="395">
        <v>0.02</v>
      </c>
      <c r="U37" s="395"/>
      <c r="V37" s="396">
        <f>IF(SUM(E37:N37)&gt;5%,5%,SUM(E37:N37))+IF(SUM(O37:U37)&gt;5%,5%,SUM(O37:U37))</f>
        <v>0.05</v>
      </c>
      <c r="W37" s="397">
        <f>D37+V37</f>
        <v>0.95000000000000007</v>
      </c>
      <c r="X37" s="918">
        <f>IF(95%&lt;=W37,60,IF(AND(90%&lt;=W37,W37&lt;95%),50,IF(AND(80%&lt;=W37,W37&lt;90%),40,IF(AND(75%&lt;=W37,W37&lt;80%),30,IF(AND(70%&lt;=W37,W37&lt;75%),20,IF(W37&lt;70%,0,""))))))</f>
        <v>60</v>
      </c>
    </row>
    <row r="38" spans="1:24" ht="39.75" customHeight="1" x14ac:dyDescent="0.25">
      <c r="A38" s="1079" t="s">
        <v>544</v>
      </c>
      <c r="B38" s="1079"/>
      <c r="C38" s="1079"/>
      <c r="D38" s="1079"/>
      <c r="E38" s="1079"/>
      <c r="F38" s="1079"/>
      <c r="G38" s="1079"/>
      <c r="H38" s="1079"/>
      <c r="I38" s="1079"/>
      <c r="J38" s="1079"/>
      <c r="K38" s="1079"/>
      <c r="L38" s="1079"/>
      <c r="M38" s="1079"/>
      <c r="N38" s="1079"/>
      <c r="O38" s="1079"/>
      <c r="P38" s="1079"/>
      <c r="Q38" s="1079"/>
      <c r="R38" s="1079"/>
      <c r="S38" s="1079"/>
      <c r="T38" s="1079"/>
      <c r="U38" s="1079"/>
      <c r="V38" s="1079"/>
      <c r="W38" s="1079"/>
      <c r="X38" s="1079"/>
    </row>
    <row r="39" spans="1:24" ht="6.6" customHeight="1" x14ac:dyDescent="0.25"/>
    <row r="40" spans="1:24" ht="21.6" customHeight="1" x14ac:dyDescent="0.3">
      <c r="A40" s="1118" t="s">
        <v>5</v>
      </c>
      <c r="B40" s="1118"/>
      <c r="C40" s="1118"/>
      <c r="D40" s="1118"/>
      <c r="E40" s="1118"/>
      <c r="F40" s="1118"/>
      <c r="G40" s="1118"/>
      <c r="H40" s="1118"/>
      <c r="I40" s="1118"/>
      <c r="J40" s="1118"/>
      <c r="K40" s="1118"/>
      <c r="L40" s="1118"/>
      <c r="M40" s="1118"/>
      <c r="N40" s="1118"/>
      <c r="O40" s="1118"/>
      <c r="P40" s="1118"/>
      <c r="Q40" s="1118"/>
      <c r="R40" s="1118"/>
      <c r="S40" s="1118"/>
      <c r="T40" s="1118"/>
      <c r="U40" s="1118"/>
      <c r="V40" s="1118"/>
      <c r="W40" s="1118"/>
      <c r="X40" s="1118"/>
    </row>
    <row r="41" spans="1:24" ht="5.0999999999999996" customHeight="1" x14ac:dyDescent="0.25"/>
    <row r="42" spans="1:24" ht="56.25" customHeight="1" x14ac:dyDescent="0.25">
      <c r="A42" s="735" t="s">
        <v>6</v>
      </c>
      <c r="B42" s="1365" t="s">
        <v>7</v>
      </c>
      <c r="C42" s="1365"/>
      <c r="D42" s="1365"/>
      <c r="E42" s="1365"/>
      <c r="F42" s="1349" t="s">
        <v>8</v>
      </c>
      <c r="G42" s="1350"/>
      <c r="H42" s="1345"/>
      <c r="I42" s="1349" t="s">
        <v>9</v>
      </c>
      <c r="J42" s="1350"/>
      <c r="K42" s="1345"/>
      <c r="L42" s="1349" t="s">
        <v>10</v>
      </c>
      <c r="M42" s="1344"/>
      <c r="N42" s="1344"/>
      <c r="O42" s="1345"/>
      <c r="P42" s="1335" t="s">
        <v>11</v>
      </c>
      <c r="Q42" s="1360"/>
      <c r="R42" s="1361"/>
      <c r="S42" s="1349" t="s">
        <v>218</v>
      </c>
      <c r="T42" s="1344"/>
      <c r="U42" s="1345"/>
      <c r="V42" s="1349" t="s">
        <v>12</v>
      </c>
      <c r="W42" s="1344"/>
      <c r="X42" s="1345"/>
    </row>
    <row r="43" spans="1:24" ht="31.5" customHeight="1" x14ac:dyDescent="0.25">
      <c r="A43" s="740">
        <v>1</v>
      </c>
      <c r="B43" s="1362" t="s">
        <v>1423</v>
      </c>
      <c r="C43" s="1363"/>
      <c r="D43" s="1363"/>
      <c r="E43" s="1364"/>
      <c r="F43" s="1338"/>
      <c r="G43" s="1339"/>
      <c r="H43" s="1340"/>
      <c r="I43" s="1341"/>
      <c r="J43" s="1342"/>
      <c r="K43" s="1340"/>
      <c r="L43" s="1349"/>
      <c r="M43" s="1344"/>
      <c r="N43" s="1344"/>
      <c r="O43" s="1345"/>
      <c r="P43" s="1349"/>
      <c r="Q43" s="1344">
        <v>0.01</v>
      </c>
      <c r="R43" s="1345"/>
      <c r="S43" s="1369"/>
      <c r="T43" s="1344"/>
      <c r="U43" s="1344"/>
      <c r="V43" s="1349"/>
      <c r="W43" s="1344"/>
      <c r="X43" s="1345"/>
    </row>
    <row r="44" spans="1:24" ht="15.75" hidden="1" customHeight="1" x14ac:dyDescent="0.25">
      <c r="A44" s="740"/>
      <c r="B44" s="950" t="s">
        <v>1424</v>
      </c>
      <c r="C44" s="957"/>
      <c r="D44" s="957"/>
      <c r="E44" s="958"/>
      <c r="F44" s="1338"/>
      <c r="G44" s="1339"/>
      <c r="H44" s="1340"/>
      <c r="I44" s="1358"/>
      <c r="J44" s="1342"/>
      <c r="K44" s="1340"/>
      <c r="L44" s="1349"/>
      <c r="M44" s="1344"/>
      <c r="N44" s="1344"/>
      <c r="O44" s="1345"/>
      <c r="P44" s="1349"/>
      <c r="Q44" s="1344"/>
      <c r="R44" s="1345"/>
      <c r="S44" s="1369">
        <v>0.05</v>
      </c>
      <c r="T44" s="1344"/>
      <c r="U44" s="1344"/>
      <c r="V44" s="1349"/>
      <c r="W44" s="1344"/>
      <c r="X44" s="1345"/>
    </row>
    <row r="45" spans="1:24" ht="15.75" hidden="1" customHeight="1" x14ac:dyDescent="0.25">
      <c r="A45" s="740"/>
      <c r="B45" s="950" t="s">
        <v>1425</v>
      </c>
      <c r="C45" s="957"/>
      <c r="D45" s="957"/>
      <c r="E45" s="958"/>
      <c r="F45" s="1338"/>
      <c r="G45" s="1339"/>
      <c r="H45" s="1340"/>
      <c r="I45" s="1358"/>
      <c r="J45" s="1342"/>
      <c r="K45" s="1340"/>
      <c r="L45" s="1349"/>
      <c r="M45" s="1344"/>
      <c r="N45" s="1344"/>
      <c r="O45" s="1345"/>
      <c r="P45" s="1349"/>
      <c r="Q45" s="1344"/>
      <c r="R45" s="1345"/>
      <c r="S45" s="1369">
        <v>0.04</v>
      </c>
      <c r="T45" s="1344"/>
      <c r="U45" s="1344"/>
      <c r="V45" s="1349"/>
      <c r="W45" s="1344"/>
      <c r="X45" s="1345"/>
    </row>
    <row r="46" spans="1:24" ht="15.75" hidden="1" customHeight="1" x14ac:dyDescent="0.25">
      <c r="A46" s="740"/>
      <c r="B46" s="950" t="s">
        <v>1426</v>
      </c>
      <c r="C46" s="957"/>
      <c r="D46" s="957"/>
      <c r="E46" s="958"/>
      <c r="F46" s="1338"/>
      <c r="G46" s="1339"/>
      <c r="H46" s="1340"/>
      <c r="I46" s="1358"/>
      <c r="J46" s="1342"/>
      <c r="K46" s="1340"/>
      <c r="L46" s="1349"/>
      <c r="M46" s="1344"/>
      <c r="N46" s="1344"/>
      <c r="O46" s="1345"/>
      <c r="P46" s="1349"/>
      <c r="Q46" s="1344"/>
      <c r="R46" s="1345"/>
      <c r="S46" s="1369">
        <v>0.03</v>
      </c>
      <c r="T46" s="1344"/>
      <c r="U46" s="1344"/>
      <c r="V46" s="1349"/>
      <c r="W46" s="1344"/>
      <c r="X46" s="1345"/>
    </row>
    <row r="47" spans="1:24" ht="20.45" customHeight="1" x14ac:dyDescent="0.25">
      <c r="A47" s="740"/>
      <c r="B47" s="1355" t="s">
        <v>1427</v>
      </c>
      <c r="C47" s="1356"/>
      <c r="D47" s="1356"/>
      <c r="E47" s="1357"/>
      <c r="F47" s="1338" t="s">
        <v>1355</v>
      </c>
      <c r="G47" s="1339"/>
      <c r="H47" s="1351"/>
      <c r="I47" s="1338" t="s">
        <v>1360</v>
      </c>
      <c r="J47" s="1339"/>
      <c r="K47" s="1351"/>
      <c r="L47" s="1343">
        <v>1</v>
      </c>
      <c r="M47" s="1344"/>
      <c r="N47" s="1344"/>
      <c r="O47" s="1345"/>
      <c r="P47" s="1343"/>
      <c r="Q47" s="1344"/>
      <c r="R47" s="1345"/>
      <c r="S47" s="1369">
        <v>0.02</v>
      </c>
      <c r="T47" s="1344"/>
      <c r="U47" s="1344"/>
      <c r="V47" s="1343" t="s">
        <v>1448</v>
      </c>
      <c r="W47" s="1344"/>
      <c r="X47" s="1345"/>
    </row>
    <row r="48" spans="1:24" ht="31.5" customHeight="1" x14ac:dyDescent="0.25">
      <c r="A48" s="740">
        <v>2</v>
      </c>
      <c r="B48" s="1346" t="s">
        <v>1449</v>
      </c>
      <c r="C48" s="1347"/>
      <c r="D48" s="1347"/>
      <c r="E48" s="1348"/>
      <c r="F48" s="1338" t="s">
        <v>1355</v>
      </c>
      <c r="G48" s="1339"/>
      <c r="H48" s="1351"/>
      <c r="I48" s="1338" t="s">
        <v>1360</v>
      </c>
      <c r="J48" s="1339"/>
      <c r="K48" s="1351"/>
      <c r="L48" s="1343">
        <v>2</v>
      </c>
      <c r="M48" s="1344"/>
      <c r="N48" s="1344"/>
      <c r="O48" s="1345"/>
      <c r="P48" s="1343"/>
      <c r="Q48" s="1344"/>
      <c r="R48" s="1345"/>
      <c r="S48" s="1369">
        <v>0.05</v>
      </c>
      <c r="T48" s="1344"/>
      <c r="U48" s="1344"/>
      <c r="V48" s="1343" t="s">
        <v>1450</v>
      </c>
      <c r="W48" s="1344"/>
      <c r="X48" s="1345"/>
    </row>
    <row r="49" spans="1:24" ht="15.75" hidden="1" customHeight="1" x14ac:dyDescent="0.25">
      <c r="A49" s="740">
        <v>3</v>
      </c>
      <c r="B49" s="951" t="s">
        <v>1428</v>
      </c>
      <c r="C49" s="959"/>
      <c r="D49" s="959"/>
      <c r="E49" s="960"/>
      <c r="F49" s="1338"/>
      <c r="G49" s="1339"/>
      <c r="H49" s="1340"/>
      <c r="I49" s="1341"/>
      <c r="J49" s="1342"/>
      <c r="K49" s="1340"/>
      <c r="L49" s="1343"/>
      <c r="M49" s="1344"/>
      <c r="N49" s="1344"/>
      <c r="O49" s="1345"/>
      <c r="P49" s="1343"/>
      <c r="Q49" s="1344">
        <v>0.02</v>
      </c>
      <c r="R49" s="1345"/>
      <c r="S49" s="1369">
        <v>0.03</v>
      </c>
      <c r="T49" s="1344"/>
      <c r="U49" s="1344"/>
      <c r="V49" s="1343"/>
      <c r="W49" s="1344"/>
      <c r="X49" s="1345"/>
    </row>
    <row r="50" spans="1:24" ht="30.95" customHeight="1" x14ac:dyDescent="0.25">
      <c r="A50" s="740">
        <v>4</v>
      </c>
      <c r="B50" s="1352" t="s">
        <v>1429</v>
      </c>
      <c r="C50" s="1353"/>
      <c r="D50" s="1353"/>
      <c r="E50" s="1354"/>
      <c r="F50" s="1338" t="s">
        <v>1355</v>
      </c>
      <c r="G50" s="1339"/>
      <c r="H50" s="1351"/>
      <c r="I50" s="1338" t="s">
        <v>1360</v>
      </c>
      <c r="J50" s="1339"/>
      <c r="K50" s="1351"/>
      <c r="L50" s="1343"/>
      <c r="M50" s="1344"/>
      <c r="N50" s="1344"/>
      <c r="O50" s="1345"/>
      <c r="P50" s="1343"/>
      <c r="Q50" s="1344"/>
      <c r="R50" s="1345"/>
      <c r="S50" s="1369"/>
      <c r="T50" s="1344"/>
      <c r="U50" s="1344"/>
      <c r="V50" s="1343"/>
      <c r="W50" s="1344"/>
      <c r="X50" s="1345"/>
    </row>
    <row r="51" spans="1:24" ht="15.6" customHeight="1" x14ac:dyDescent="0.25">
      <c r="A51" s="740"/>
      <c r="B51" s="950" t="s">
        <v>1430</v>
      </c>
      <c r="C51" s="957"/>
      <c r="D51" s="957"/>
      <c r="E51" s="958"/>
      <c r="F51" s="1338"/>
      <c r="G51" s="1339"/>
      <c r="H51" s="1340"/>
      <c r="I51" s="1341"/>
      <c r="J51" s="1342"/>
      <c r="K51" s="1340"/>
      <c r="L51" s="1343">
        <v>1</v>
      </c>
      <c r="M51" s="1344"/>
      <c r="N51" s="1344"/>
      <c r="O51" s="1345"/>
      <c r="P51" s="1343"/>
      <c r="Q51" s="1344"/>
      <c r="R51" s="1345"/>
      <c r="S51" s="1369">
        <v>0.01</v>
      </c>
      <c r="T51" s="1372"/>
      <c r="U51" s="1373"/>
      <c r="V51" s="1343" t="s">
        <v>1448</v>
      </c>
      <c r="W51" s="1370"/>
      <c r="X51" s="1371"/>
    </row>
    <row r="52" spans="1:24" ht="15.75" customHeight="1" x14ac:dyDescent="0.25">
      <c r="A52" s="740"/>
      <c r="B52" s="950" t="s">
        <v>1431</v>
      </c>
      <c r="C52" s="957"/>
      <c r="D52" s="957"/>
      <c r="E52" s="958"/>
      <c r="F52" s="1338"/>
      <c r="G52" s="1339"/>
      <c r="H52" s="1340"/>
      <c r="I52" s="1341"/>
      <c r="J52" s="1342"/>
      <c r="K52" s="1340"/>
      <c r="L52" s="1343">
        <v>1</v>
      </c>
      <c r="M52" s="1344"/>
      <c r="N52" s="1344"/>
      <c r="O52" s="1345"/>
      <c r="P52" s="1343"/>
      <c r="Q52" s="1344"/>
      <c r="R52" s="1345"/>
      <c r="S52" s="1369">
        <v>0.02</v>
      </c>
      <c r="T52" s="1372"/>
      <c r="U52" s="1373"/>
      <c r="V52" s="1343" t="s">
        <v>1451</v>
      </c>
      <c r="W52" s="1370"/>
      <c r="X52" s="1371"/>
    </row>
    <row r="53" spans="1:24" ht="76.5" customHeight="1" x14ac:dyDescent="0.25">
      <c r="A53" s="740">
        <v>5</v>
      </c>
      <c r="B53" s="1352" t="s">
        <v>1432</v>
      </c>
      <c r="C53" s="1353"/>
      <c r="D53" s="1353"/>
      <c r="E53" s="1354"/>
      <c r="F53" s="1338" t="s">
        <v>1355</v>
      </c>
      <c r="G53" s="1339"/>
      <c r="H53" s="1351"/>
      <c r="I53" s="1358"/>
      <c r="J53" s="1342"/>
      <c r="K53" s="1340"/>
      <c r="L53" s="1343">
        <v>7</v>
      </c>
      <c r="M53" s="1344"/>
      <c r="N53" s="1344"/>
      <c r="O53" s="1345"/>
      <c r="P53" s="1343"/>
      <c r="Q53" s="1344"/>
      <c r="R53" s="1345"/>
      <c r="S53" s="1369">
        <v>0.02</v>
      </c>
      <c r="T53" s="1372"/>
      <c r="U53" s="1373"/>
      <c r="V53" s="1343" t="s">
        <v>1452</v>
      </c>
      <c r="W53" s="1370"/>
      <c r="X53" s="1371"/>
    </row>
    <row r="54" spans="1:24" ht="47.1" hidden="1" customHeight="1" x14ac:dyDescent="0.25">
      <c r="A54" s="740">
        <v>6</v>
      </c>
      <c r="B54" s="951" t="s">
        <v>1433</v>
      </c>
      <c r="C54" s="959"/>
      <c r="D54" s="959"/>
      <c r="E54" s="960"/>
      <c r="F54" s="1338"/>
      <c r="G54" s="1339"/>
      <c r="H54" s="1340"/>
      <c r="I54" s="1358"/>
      <c r="J54" s="1342"/>
      <c r="K54" s="1340"/>
      <c r="L54" s="1343"/>
      <c r="M54" s="1344"/>
      <c r="N54" s="1344"/>
      <c r="O54" s="1345"/>
      <c r="P54" s="1343"/>
      <c r="Q54" s="1344">
        <v>0.02</v>
      </c>
      <c r="R54" s="1345"/>
      <c r="S54" s="1369"/>
      <c r="T54" s="1344"/>
      <c r="U54" s="1344"/>
      <c r="V54" s="1343"/>
      <c r="W54" s="1344"/>
      <c r="X54" s="1345"/>
    </row>
    <row r="55" spans="1:24" ht="15.75" hidden="1" customHeight="1" x14ac:dyDescent="0.25">
      <c r="A55" s="740"/>
      <c r="B55" s="950" t="s">
        <v>1434</v>
      </c>
      <c r="C55" s="957"/>
      <c r="D55" s="957"/>
      <c r="E55" s="958"/>
      <c r="F55" s="1338"/>
      <c r="G55" s="1339"/>
      <c r="H55" s="1340"/>
      <c r="I55" s="1358"/>
      <c r="J55" s="1342"/>
      <c r="K55" s="1340"/>
      <c r="L55" s="1343"/>
      <c r="M55" s="1344"/>
      <c r="N55" s="1344"/>
      <c r="O55" s="1345"/>
      <c r="P55" s="1343"/>
      <c r="Q55" s="1344"/>
      <c r="R55" s="1345"/>
      <c r="S55" s="1369">
        <v>0.02</v>
      </c>
      <c r="T55" s="1344"/>
      <c r="U55" s="1344"/>
      <c r="V55" s="1349"/>
      <c r="W55" s="1344"/>
      <c r="X55" s="1345"/>
    </row>
    <row r="56" spans="1:24" ht="15.75" hidden="1" customHeight="1" x14ac:dyDescent="0.25">
      <c r="A56" s="740"/>
      <c r="B56" s="950" t="s">
        <v>1435</v>
      </c>
      <c r="C56" s="957"/>
      <c r="D56" s="957"/>
      <c r="E56" s="958"/>
      <c r="F56" s="1338"/>
      <c r="G56" s="1339"/>
      <c r="H56" s="1340"/>
      <c r="I56" s="1358"/>
      <c r="J56" s="1342"/>
      <c r="K56" s="1340"/>
      <c r="L56" s="1343"/>
      <c r="M56" s="1344"/>
      <c r="N56" s="1344"/>
      <c r="O56" s="1345"/>
      <c r="P56" s="1343"/>
      <c r="Q56" s="1344"/>
      <c r="R56" s="1345"/>
      <c r="S56" s="1369">
        <v>0.01</v>
      </c>
      <c r="T56" s="1344"/>
      <c r="U56" s="1344"/>
      <c r="V56" s="1349"/>
      <c r="W56" s="1344"/>
      <c r="X56" s="1345"/>
    </row>
    <row r="57" spans="1:24" ht="31.5" customHeight="1" x14ac:dyDescent="0.25">
      <c r="A57" s="740">
        <v>7</v>
      </c>
      <c r="B57" s="1346" t="s">
        <v>1436</v>
      </c>
      <c r="C57" s="1347"/>
      <c r="D57" s="1347"/>
      <c r="E57" s="1348"/>
      <c r="F57" s="1338" t="s">
        <v>1355</v>
      </c>
      <c r="G57" s="1339"/>
      <c r="H57" s="1351"/>
      <c r="I57" s="1338" t="s">
        <v>1360</v>
      </c>
      <c r="J57" s="1339"/>
      <c r="K57" s="1351"/>
      <c r="L57" s="1343">
        <v>19</v>
      </c>
      <c r="M57" s="1344"/>
      <c r="N57" s="1344"/>
      <c r="O57" s="1345"/>
      <c r="P57" s="1343"/>
      <c r="Q57" s="1344"/>
      <c r="R57" s="1345"/>
      <c r="S57" s="1369">
        <v>0.02</v>
      </c>
      <c r="T57" s="1372"/>
      <c r="U57" s="1373"/>
      <c r="V57" s="1343" t="s">
        <v>1453</v>
      </c>
      <c r="W57" s="1370"/>
      <c r="X57" s="1371"/>
    </row>
    <row r="58" spans="1:24" ht="30.95" hidden="1" customHeight="1" x14ac:dyDescent="0.25">
      <c r="A58" s="740">
        <v>8</v>
      </c>
      <c r="B58" s="952" t="s">
        <v>1437</v>
      </c>
      <c r="C58" s="961"/>
      <c r="D58" s="959"/>
      <c r="E58" s="960"/>
      <c r="F58" s="1374"/>
      <c r="G58" s="1375"/>
      <c r="H58" s="1340"/>
      <c r="I58" s="1341"/>
      <c r="J58" s="1342"/>
      <c r="K58" s="1340"/>
      <c r="L58" s="1349"/>
      <c r="M58" s="1344"/>
      <c r="N58" s="1344"/>
      <c r="O58" s="1345"/>
      <c r="P58" s="1349"/>
      <c r="Q58" s="1344"/>
      <c r="R58" s="1345"/>
      <c r="S58" s="1369">
        <v>0.02</v>
      </c>
      <c r="T58" s="1344"/>
      <c r="U58" s="1344"/>
      <c r="V58" s="1349"/>
      <c r="W58" s="1344"/>
      <c r="X58" s="1345"/>
    </row>
    <row r="59" spans="1:24" ht="31.5" hidden="1" customHeight="1" x14ac:dyDescent="0.25">
      <c r="A59" s="740">
        <v>9</v>
      </c>
      <c r="B59" s="951" t="s">
        <v>1438</v>
      </c>
      <c r="C59" s="959"/>
      <c r="D59" s="959"/>
      <c r="E59" s="960"/>
      <c r="F59" s="1338"/>
      <c r="G59" s="1339"/>
      <c r="H59" s="1340"/>
      <c r="I59" s="1341"/>
      <c r="J59" s="1342"/>
      <c r="K59" s="1340"/>
      <c r="L59" s="1349"/>
      <c r="M59" s="1344"/>
      <c r="N59" s="1344"/>
      <c r="O59" s="1345"/>
      <c r="P59" s="1349"/>
      <c r="Q59" s="1344"/>
      <c r="R59" s="1345"/>
      <c r="S59" s="1369">
        <v>0.02</v>
      </c>
      <c r="T59" s="1344"/>
      <c r="U59" s="1344"/>
      <c r="V59" s="1349"/>
      <c r="W59" s="1344"/>
      <c r="X59" s="1345"/>
    </row>
    <row r="60" spans="1:24" ht="30.95" customHeight="1" x14ac:dyDescent="0.25">
      <c r="A60" s="740">
        <v>10</v>
      </c>
      <c r="B60" s="1346" t="s">
        <v>1439</v>
      </c>
      <c r="C60" s="1347"/>
      <c r="D60" s="1347"/>
      <c r="E60" s="1348"/>
      <c r="F60" s="1338" t="s">
        <v>1360</v>
      </c>
      <c r="G60" s="1339"/>
      <c r="H60" s="1351"/>
      <c r="I60" s="1341"/>
      <c r="J60" s="1342"/>
      <c r="K60" s="1340"/>
      <c r="L60" s="1343">
        <v>3</v>
      </c>
      <c r="M60" s="1344"/>
      <c r="N60" s="1344"/>
      <c r="O60" s="1345"/>
      <c r="P60" s="1343"/>
      <c r="Q60" s="1344"/>
      <c r="R60" s="1345"/>
      <c r="S60" s="1369">
        <v>0.01</v>
      </c>
      <c r="T60" s="1372"/>
      <c r="U60" s="1373"/>
      <c r="V60" s="1343" t="s">
        <v>1454</v>
      </c>
      <c r="W60" s="1370"/>
      <c r="X60" s="1371"/>
    </row>
    <row r="61" spans="1:24" ht="30.95" customHeight="1" x14ac:dyDescent="0.25">
      <c r="A61" s="740">
        <v>11</v>
      </c>
      <c r="B61" s="1376" t="s">
        <v>1440</v>
      </c>
      <c r="C61" s="1377"/>
      <c r="D61" s="1377"/>
      <c r="E61" s="1378"/>
      <c r="F61" s="1338" t="s">
        <v>1441</v>
      </c>
      <c r="G61" s="1339"/>
      <c r="H61" s="1340"/>
      <c r="I61" s="1358"/>
      <c r="J61" s="1342"/>
      <c r="K61" s="1340"/>
      <c r="L61" s="1343">
        <v>13</v>
      </c>
      <c r="M61" s="1344"/>
      <c r="N61" s="1344"/>
      <c r="O61" s="1345"/>
      <c r="P61" s="1343"/>
      <c r="Q61" s="1344"/>
      <c r="R61" s="1345"/>
      <c r="S61" s="1369">
        <v>0.02</v>
      </c>
      <c r="T61" s="1372"/>
      <c r="U61" s="1373"/>
      <c r="V61" s="1343" t="s">
        <v>1455</v>
      </c>
      <c r="W61" s="1370"/>
      <c r="X61" s="1371"/>
    </row>
    <row r="62" spans="1:24" ht="31.5" customHeight="1" x14ac:dyDescent="0.25">
      <c r="A62" s="740">
        <v>12</v>
      </c>
      <c r="B62" s="1376" t="s">
        <v>1442</v>
      </c>
      <c r="C62" s="1377"/>
      <c r="D62" s="1377"/>
      <c r="E62" s="1378"/>
      <c r="F62" s="1338" t="s">
        <v>1355</v>
      </c>
      <c r="G62" s="1339"/>
      <c r="H62" s="1351"/>
      <c r="I62" s="1338" t="s">
        <v>1360</v>
      </c>
      <c r="J62" s="1339"/>
      <c r="K62" s="1351"/>
      <c r="L62" s="1343">
        <v>9</v>
      </c>
      <c r="M62" s="1344"/>
      <c r="N62" s="1344"/>
      <c r="O62" s="1345"/>
      <c r="P62" s="1343"/>
      <c r="Q62" s="1344"/>
      <c r="R62" s="1345"/>
      <c r="S62" s="1369">
        <v>0.02</v>
      </c>
      <c r="T62" s="1372"/>
      <c r="U62" s="1373"/>
      <c r="V62" s="1343" t="s">
        <v>1456</v>
      </c>
      <c r="W62" s="1370"/>
      <c r="X62" s="1371"/>
    </row>
    <row r="63" spans="1:24" ht="30.95" customHeight="1" x14ac:dyDescent="0.25">
      <c r="A63" s="740">
        <v>13</v>
      </c>
      <c r="B63" s="1376" t="s">
        <v>1443</v>
      </c>
      <c r="C63" s="1377"/>
      <c r="D63" s="1377"/>
      <c r="E63" s="1378"/>
      <c r="F63" s="1338" t="s">
        <v>1360</v>
      </c>
      <c r="G63" s="1339"/>
      <c r="H63" s="1351"/>
      <c r="I63" s="1338"/>
      <c r="J63" s="1339"/>
      <c r="K63" s="1351"/>
      <c r="L63" s="1343">
        <v>6</v>
      </c>
      <c r="M63" s="1370"/>
      <c r="N63" s="1370"/>
      <c r="O63" s="1371"/>
      <c r="P63" s="1343"/>
      <c r="Q63" s="1344"/>
      <c r="R63" s="1345"/>
      <c r="S63" s="1369">
        <v>0.02</v>
      </c>
      <c r="T63" s="1372"/>
      <c r="U63" s="1373"/>
      <c r="V63" s="1343" t="s">
        <v>1457</v>
      </c>
      <c r="W63" s="1370"/>
      <c r="X63" s="1371"/>
    </row>
    <row r="64" spans="1:24" ht="30.95" customHeight="1" x14ac:dyDescent="0.25">
      <c r="A64" s="740">
        <v>14</v>
      </c>
      <c r="B64" s="1376" t="s">
        <v>1444</v>
      </c>
      <c r="C64" s="1377"/>
      <c r="D64" s="1377"/>
      <c r="E64" s="1378"/>
      <c r="F64" s="1338" t="s">
        <v>1355</v>
      </c>
      <c r="G64" s="1339"/>
      <c r="H64" s="1351"/>
      <c r="I64" s="1338" t="s">
        <v>1360</v>
      </c>
      <c r="J64" s="1339"/>
      <c r="K64" s="1351"/>
      <c r="L64" s="1343">
        <v>22</v>
      </c>
      <c r="M64" s="1370"/>
      <c r="N64" s="1370"/>
      <c r="O64" s="1371"/>
      <c r="P64" s="1343"/>
      <c r="Q64" s="1344"/>
      <c r="R64" s="1345"/>
      <c r="S64" s="1369">
        <v>0.02</v>
      </c>
      <c r="T64" s="1372"/>
      <c r="U64" s="1373"/>
      <c r="V64" s="1343" t="s">
        <v>1458</v>
      </c>
      <c r="W64" s="1370"/>
      <c r="X64" s="1371"/>
    </row>
    <row r="65" spans="1:24" ht="30" customHeight="1" x14ac:dyDescent="0.25">
      <c r="A65" s="740">
        <v>15</v>
      </c>
      <c r="B65" s="1379" t="s">
        <v>1445</v>
      </c>
      <c r="C65" s="1380"/>
      <c r="D65" s="1380"/>
      <c r="E65" s="1381"/>
      <c r="F65" s="1338" t="s">
        <v>778</v>
      </c>
      <c r="G65" s="1339"/>
      <c r="H65" s="1351"/>
      <c r="I65" s="1338" t="s">
        <v>1441</v>
      </c>
      <c r="J65" s="1339"/>
      <c r="K65" s="1351"/>
      <c r="L65" s="1343">
        <v>5</v>
      </c>
      <c r="M65" s="1370"/>
      <c r="N65" s="1370"/>
      <c r="O65" s="1371"/>
      <c r="P65" s="1343"/>
      <c r="Q65" s="1344"/>
      <c r="R65" s="1345"/>
      <c r="S65" s="1369">
        <v>0.02</v>
      </c>
      <c r="T65" s="1372"/>
      <c r="U65" s="1373"/>
      <c r="V65" s="1343" t="s">
        <v>1459</v>
      </c>
      <c r="W65" s="1370"/>
      <c r="X65" s="1371"/>
    </row>
    <row r="66" spans="1:24" ht="29.45" customHeight="1" x14ac:dyDescent="0.25">
      <c r="A66" s="740">
        <v>16</v>
      </c>
      <c r="B66" s="1376" t="s">
        <v>1446</v>
      </c>
      <c r="C66" s="1377"/>
      <c r="D66" s="1377"/>
      <c r="E66" s="1378"/>
      <c r="F66" s="1338" t="s">
        <v>1441</v>
      </c>
      <c r="G66" s="1339"/>
      <c r="H66" s="1351"/>
      <c r="I66" s="1338" t="s">
        <v>1441</v>
      </c>
      <c r="J66" s="1339"/>
      <c r="K66" s="1351"/>
      <c r="L66" s="1343">
        <v>30</v>
      </c>
      <c r="M66" s="1370"/>
      <c r="N66" s="1370"/>
      <c r="O66" s="1371"/>
      <c r="P66" s="1343"/>
      <c r="Q66" s="1344"/>
      <c r="R66" s="1345"/>
      <c r="S66" s="1369">
        <v>0.02</v>
      </c>
      <c r="T66" s="1372"/>
      <c r="U66" s="1373"/>
      <c r="V66" s="1343" t="s">
        <v>1419</v>
      </c>
      <c r="W66" s="1370"/>
      <c r="X66" s="1371"/>
    </row>
    <row r="67" spans="1:24" ht="27.95" customHeight="1" x14ac:dyDescent="0.25">
      <c r="A67" s="740">
        <v>17</v>
      </c>
      <c r="B67" s="1376" t="s">
        <v>1447</v>
      </c>
      <c r="C67" s="1377"/>
      <c r="D67" s="1377"/>
      <c r="E67" s="1378"/>
      <c r="F67" s="1338" t="s">
        <v>1360</v>
      </c>
      <c r="G67" s="1339"/>
      <c r="H67" s="1351"/>
      <c r="I67" s="1338"/>
      <c r="J67" s="1339"/>
      <c r="K67" s="1351"/>
      <c r="L67" s="1343">
        <v>9</v>
      </c>
      <c r="M67" s="1344"/>
      <c r="N67" s="1344"/>
      <c r="O67" s="1345"/>
      <c r="P67" s="1343"/>
      <c r="Q67" s="1344"/>
      <c r="R67" s="1345"/>
      <c r="S67" s="1369">
        <v>0.02</v>
      </c>
      <c r="T67" s="1372"/>
      <c r="U67" s="1373"/>
      <c r="V67" s="1343" t="s">
        <v>1460</v>
      </c>
      <c r="W67" s="1370"/>
      <c r="X67" s="1371"/>
    </row>
    <row r="68" spans="1:24" ht="12.95" customHeight="1" x14ac:dyDescent="0.25">
      <c r="A68" s="21"/>
      <c r="B68" s="22"/>
      <c r="C68" s="22"/>
      <c r="D68" s="22"/>
      <c r="E68" s="22"/>
      <c r="F68" s="22"/>
      <c r="G68" s="22"/>
      <c r="H68" s="22"/>
      <c r="I68" s="22"/>
      <c r="J68" s="22"/>
      <c r="K68" s="86"/>
      <c r="L68" s="87"/>
      <c r="M68" s="87"/>
      <c r="N68" s="87"/>
      <c r="O68" s="87"/>
      <c r="P68" s="87"/>
      <c r="Q68" s="87"/>
      <c r="R68" s="87"/>
      <c r="S68" s="87"/>
      <c r="T68" s="87"/>
      <c r="U68" s="87"/>
      <c r="V68" s="88"/>
      <c r="W68" s="88"/>
      <c r="X68" s="88"/>
    </row>
    <row r="69" spans="1:24" ht="15.75" x14ac:dyDescent="0.25">
      <c r="L69" s="1102" t="s">
        <v>795</v>
      </c>
      <c r="M69" s="1102"/>
      <c r="N69" s="1102"/>
      <c r="O69" s="1102"/>
      <c r="P69" s="1102"/>
      <c r="Q69" s="1102"/>
      <c r="R69" s="1102"/>
      <c r="S69" s="1102"/>
      <c r="T69" s="1102"/>
      <c r="U69" s="1102"/>
      <c r="V69" s="1102"/>
      <c r="W69" s="1102"/>
      <c r="X69" s="1102"/>
    </row>
    <row r="70" spans="1:24" ht="15.75" x14ac:dyDescent="0.25">
      <c r="L70" s="1101" t="s">
        <v>796</v>
      </c>
      <c r="M70" s="1101"/>
      <c r="N70" s="1101"/>
      <c r="O70" s="1101"/>
      <c r="P70" s="1101"/>
      <c r="Q70" s="1101"/>
      <c r="R70" s="1101"/>
      <c r="S70" s="1101"/>
      <c r="T70" s="1101"/>
      <c r="U70" s="1101"/>
      <c r="V70" s="1101"/>
      <c r="W70" s="1101"/>
      <c r="X70" s="1101"/>
    </row>
    <row r="75" spans="1:24" ht="15.75" x14ac:dyDescent="0.25">
      <c r="L75" s="1101" t="s">
        <v>156</v>
      </c>
      <c r="M75" s="1101"/>
      <c r="N75" s="1101"/>
      <c r="O75" s="1101"/>
      <c r="P75" s="1101"/>
      <c r="Q75" s="1101"/>
      <c r="R75" s="1101"/>
      <c r="S75" s="1101"/>
      <c r="T75" s="1101"/>
      <c r="U75" s="1101"/>
      <c r="V75" s="1101"/>
      <c r="W75" s="1101"/>
      <c r="X75" s="1101"/>
    </row>
  </sheetData>
  <mergeCells count="189">
    <mergeCell ref="L69:X69"/>
    <mergeCell ref="L70:X70"/>
    <mergeCell ref="L75:X75"/>
    <mergeCell ref="B66:E66"/>
    <mergeCell ref="F66:H66"/>
    <mergeCell ref="I66:K66"/>
    <mergeCell ref="L66:O66"/>
    <mergeCell ref="P66:R66"/>
    <mergeCell ref="S66:U66"/>
    <mergeCell ref="V66:X66"/>
    <mergeCell ref="B67:E67"/>
    <mergeCell ref="F67:H67"/>
    <mergeCell ref="I67:K67"/>
    <mergeCell ref="L67:O67"/>
    <mergeCell ref="P67:R67"/>
    <mergeCell ref="S67:U67"/>
    <mergeCell ref="V67:X67"/>
    <mergeCell ref="B64:E64"/>
    <mergeCell ref="F64:H64"/>
    <mergeCell ref="I64:K64"/>
    <mergeCell ref="L64:O64"/>
    <mergeCell ref="P64:R64"/>
    <mergeCell ref="S64:U64"/>
    <mergeCell ref="V64:X64"/>
    <mergeCell ref="B65:E65"/>
    <mergeCell ref="F65:H65"/>
    <mergeCell ref="I65:K65"/>
    <mergeCell ref="L65:O65"/>
    <mergeCell ref="P65:R65"/>
    <mergeCell ref="S65:U65"/>
    <mergeCell ref="V65:X65"/>
    <mergeCell ref="B62:E62"/>
    <mergeCell ref="F62:H62"/>
    <mergeCell ref="I62:K62"/>
    <mergeCell ref="L62:O62"/>
    <mergeCell ref="P62:R62"/>
    <mergeCell ref="S62:U62"/>
    <mergeCell ref="V62:X62"/>
    <mergeCell ref="B63:E63"/>
    <mergeCell ref="F63:H63"/>
    <mergeCell ref="I63:K63"/>
    <mergeCell ref="L63:O63"/>
    <mergeCell ref="P63:R63"/>
    <mergeCell ref="S63:U63"/>
    <mergeCell ref="V63:X63"/>
    <mergeCell ref="F60:H60"/>
    <mergeCell ref="I60:K60"/>
    <mergeCell ref="L60:O60"/>
    <mergeCell ref="P60:R60"/>
    <mergeCell ref="S60:U60"/>
    <mergeCell ref="V60:X60"/>
    <mergeCell ref="B61:E61"/>
    <mergeCell ref="F61:H61"/>
    <mergeCell ref="I61:K61"/>
    <mergeCell ref="L61:O61"/>
    <mergeCell ref="P61:R61"/>
    <mergeCell ref="S61:U61"/>
    <mergeCell ref="V61:X61"/>
    <mergeCell ref="B60:E60"/>
    <mergeCell ref="B53:E53"/>
    <mergeCell ref="V57:X57"/>
    <mergeCell ref="V58:X58"/>
    <mergeCell ref="S59:U59"/>
    <mergeCell ref="F59:H59"/>
    <mergeCell ref="I59:K59"/>
    <mergeCell ref="L59:O59"/>
    <mergeCell ref="P59:R59"/>
    <mergeCell ref="V59:X59"/>
    <mergeCell ref="S57:U57"/>
    <mergeCell ref="F58:H58"/>
    <mergeCell ref="I58:K58"/>
    <mergeCell ref="L58:O58"/>
    <mergeCell ref="P58:R58"/>
    <mergeCell ref="S58:U58"/>
    <mergeCell ref="B57:E57"/>
    <mergeCell ref="F57:H57"/>
    <mergeCell ref="I57:K57"/>
    <mergeCell ref="L57:O57"/>
    <mergeCell ref="P57:R57"/>
    <mergeCell ref="V53:X53"/>
    <mergeCell ref="V54:X54"/>
    <mergeCell ref="S55:U55"/>
    <mergeCell ref="F56:H56"/>
    <mergeCell ref="I56:K56"/>
    <mergeCell ref="L56:O56"/>
    <mergeCell ref="P56:R56"/>
    <mergeCell ref="S56:U56"/>
    <mergeCell ref="F55:H55"/>
    <mergeCell ref="I55:K55"/>
    <mergeCell ref="L55:O55"/>
    <mergeCell ref="P55:R55"/>
    <mergeCell ref="V55:X55"/>
    <mergeCell ref="V56:X56"/>
    <mergeCell ref="S53:U53"/>
    <mergeCell ref="F54:H54"/>
    <mergeCell ref="I54:K54"/>
    <mergeCell ref="L54:O54"/>
    <mergeCell ref="P54:R54"/>
    <mergeCell ref="S54:U54"/>
    <mergeCell ref="P47:R47"/>
    <mergeCell ref="S47:U47"/>
    <mergeCell ref="P48:R48"/>
    <mergeCell ref="S48:U48"/>
    <mergeCell ref="F53:H53"/>
    <mergeCell ref="I53:K53"/>
    <mergeCell ref="L53:O53"/>
    <mergeCell ref="P53:R53"/>
    <mergeCell ref="P51:R51"/>
    <mergeCell ref="S51:U51"/>
    <mergeCell ref="F52:H52"/>
    <mergeCell ref="I52:K52"/>
    <mergeCell ref="L52:O52"/>
    <mergeCell ref="P52:R52"/>
    <mergeCell ref="S52:U52"/>
    <mergeCell ref="V51:X51"/>
    <mergeCell ref="V52:X52"/>
    <mergeCell ref="V48:X48"/>
    <mergeCell ref="P49:R49"/>
    <mergeCell ref="S49:U49"/>
    <mergeCell ref="F50:H50"/>
    <mergeCell ref="I50:K50"/>
    <mergeCell ref="L50:O50"/>
    <mergeCell ref="P50:R50"/>
    <mergeCell ref="S50:U50"/>
    <mergeCell ref="V49:X49"/>
    <mergeCell ref="V50:X50"/>
    <mergeCell ref="L49:O49"/>
    <mergeCell ref="V46:X46"/>
    <mergeCell ref="V47:X47"/>
    <mergeCell ref="X5:X7"/>
    <mergeCell ref="A1:E1"/>
    <mergeCell ref="A3:X3"/>
    <mergeCell ref="A4:X4"/>
    <mergeCell ref="W5:W7"/>
    <mergeCell ref="F44:H44"/>
    <mergeCell ref="I44:K44"/>
    <mergeCell ref="L44:O44"/>
    <mergeCell ref="P44:R44"/>
    <mergeCell ref="S44:U44"/>
    <mergeCell ref="F43:H43"/>
    <mergeCell ref="I43:K43"/>
    <mergeCell ref="L43:O43"/>
    <mergeCell ref="P43:R43"/>
    <mergeCell ref="S43:U43"/>
    <mergeCell ref="P45:R45"/>
    <mergeCell ref="S45:U45"/>
    <mergeCell ref="F46:H46"/>
    <mergeCell ref="I46:K46"/>
    <mergeCell ref="L46:O46"/>
    <mergeCell ref="P46:R46"/>
    <mergeCell ref="S46:U46"/>
    <mergeCell ref="A5:A7"/>
    <mergeCell ref="B5:B7"/>
    <mergeCell ref="D5:D7"/>
    <mergeCell ref="F45:H45"/>
    <mergeCell ref="I45:K45"/>
    <mergeCell ref="C5:C7"/>
    <mergeCell ref="E5:V5"/>
    <mergeCell ref="E6:N6"/>
    <mergeCell ref="O6:U6"/>
    <mergeCell ref="V6:V7"/>
    <mergeCell ref="A38:X38"/>
    <mergeCell ref="A40:X40"/>
    <mergeCell ref="V42:X42"/>
    <mergeCell ref="V43:X43"/>
    <mergeCell ref="V44:X44"/>
    <mergeCell ref="V45:X45"/>
    <mergeCell ref="L45:O45"/>
    <mergeCell ref="P42:R42"/>
    <mergeCell ref="S42:U42"/>
    <mergeCell ref="B43:E43"/>
    <mergeCell ref="B42:E42"/>
    <mergeCell ref="F42:H42"/>
    <mergeCell ref="F51:H51"/>
    <mergeCell ref="I51:K51"/>
    <mergeCell ref="L51:O51"/>
    <mergeCell ref="B48:E48"/>
    <mergeCell ref="I42:K42"/>
    <mergeCell ref="L42:O42"/>
    <mergeCell ref="F48:H48"/>
    <mergeCell ref="I48:K48"/>
    <mergeCell ref="L48:O48"/>
    <mergeCell ref="F47:H47"/>
    <mergeCell ref="I47:K47"/>
    <mergeCell ref="L47:O47"/>
    <mergeCell ref="B50:E50"/>
    <mergeCell ref="F49:H49"/>
    <mergeCell ref="I49:K49"/>
    <mergeCell ref="B47:E47"/>
  </mergeCells>
  <conditionalFormatting sqref="X8:X37">
    <cfRule type="cellIs" dxfId="0" priority="1" stopIfTrue="1" operator="equal">
      <formula>55</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44"/>
  <sheetViews>
    <sheetView topLeftCell="A19" zoomScaleNormal="100" workbookViewId="0">
      <selection activeCell="A30" sqref="A30:XFD30"/>
    </sheetView>
  </sheetViews>
  <sheetFormatPr defaultRowHeight="15" x14ac:dyDescent="0.25"/>
  <cols>
    <col min="1" max="1" width="5.28515625" style="73" customWidth="1"/>
    <col min="2" max="2" width="20.28515625" style="73" customWidth="1"/>
    <col min="3" max="3" width="14.5703125" style="73" customWidth="1"/>
    <col min="4" max="4" width="6" style="74" customWidth="1"/>
    <col min="5" max="6" width="6.42578125" style="73" customWidth="1"/>
    <col min="7" max="7" width="7" style="73" customWidth="1"/>
    <col min="8" max="8" width="6.7109375" style="73" customWidth="1"/>
    <col min="9" max="9" width="6.42578125" style="73" customWidth="1"/>
    <col min="10" max="10" width="5.7109375" style="73" customWidth="1"/>
    <col min="11" max="11" width="7.5703125" style="656" customWidth="1"/>
    <col min="12" max="12" width="6.85546875" style="656" customWidth="1"/>
    <col min="13" max="13" width="5.7109375" style="656" customWidth="1"/>
    <col min="14" max="14" width="6.28515625" style="656" customWidth="1"/>
    <col min="15" max="15" width="6.7109375" style="656" customWidth="1"/>
    <col min="16" max="16" width="7" style="656" customWidth="1"/>
    <col min="17" max="18" width="6.5703125" style="73" customWidth="1"/>
    <col min="19" max="19" width="5.140625" style="73" customWidth="1"/>
    <col min="20" max="256" width="9.140625" style="73"/>
    <col min="257" max="257" width="5.28515625" style="73" customWidth="1"/>
    <col min="258" max="258" width="20.28515625" style="73" customWidth="1"/>
    <col min="259" max="259" width="14.5703125" style="73" customWidth="1"/>
    <col min="260" max="260" width="6" style="73" customWidth="1"/>
    <col min="261" max="262" width="6.42578125" style="73" customWidth="1"/>
    <col min="263" max="263" width="7" style="73" customWidth="1"/>
    <col min="264" max="264" width="6.7109375" style="73" customWidth="1"/>
    <col min="265" max="265" width="6.42578125" style="73" customWidth="1"/>
    <col min="266" max="266" width="5.7109375" style="73" customWidth="1"/>
    <col min="267" max="267" width="7.5703125" style="73" customWidth="1"/>
    <col min="268" max="268" width="6.85546875" style="73" customWidth="1"/>
    <col min="269" max="269" width="5.7109375" style="73" customWidth="1"/>
    <col min="270" max="270" width="6.28515625" style="73" customWidth="1"/>
    <col min="271" max="271" width="6.7109375" style="73" customWidth="1"/>
    <col min="272" max="272" width="7" style="73" customWidth="1"/>
    <col min="273" max="274" width="6.5703125" style="73" customWidth="1"/>
    <col min="275" max="275" width="5.140625" style="73" customWidth="1"/>
    <col min="276" max="512" width="9.140625" style="73"/>
    <col min="513" max="513" width="5.28515625" style="73" customWidth="1"/>
    <col min="514" max="514" width="20.28515625" style="73" customWidth="1"/>
    <col min="515" max="515" width="14.5703125" style="73" customWidth="1"/>
    <col min="516" max="516" width="6" style="73" customWidth="1"/>
    <col min="517" max="518" width="6.42578125" style="73" customWidth="1"/>
    <col min="519" max="519" width="7" style="73" customWidth="1"/>
    <col min="520" max="520" width="6.7109375" style="73" customWidth="1"/>
    <col min="521" max="521" width="6.42578125" style="73" customWidth="1"/>
    <col min="522" max="522" width="5.7109375" style="73" customWidth="1"/>
    <col min="523" max="523" width="7.5703125" style="73" customWidth="1"/>
    <col min="524" max="524" width="6.85546875" style="73" customWidth="1"/>
    <col min="525" max="525" width="5.7109375" style="73" customWidth="1"/>
    <col min="526" max="526" width="6.28515625" style="73" customWidth="1"/>
    <col min="527" max="527" width="6.7109375" style="73" customWidth="1"/>
    <col min="528" max="528" width="7" style="73" customWidth="1"/>
    <col min="529" max="530" width="6.5703125" style="73" customWidth="1"/>
    <col min="531" max="531" width="5.140625" style="73" customWidth="1"/>
    <col min="532" max="768" width="9.140625" style="73"/>
    <col min="769" max="769" width="5.28515625" style="73" customWidth="1"/>
    <col min="770" max="770" width="20.28515625" style="73" customWidth="1"/>
    <col min="771" max="771" width="14.5703125" style="73" customWidth="1"/>
    <col min="772" max="772" width="6" style="73" customWidth="1"/>
    <col min="773" max="774" width="6.42578125" style="73" customWidth="1"/>
    <col min="775" max="775" width="7" style="73" customWidth="1"/>
    <col min="776" max="776" width="6.7109375" style="73" customWidth="1"/>
    <col min="777" max="777" width="6.42578125" style="73" customWidth="1"/>
    <col min="778" max="778" width="5.7109375" style="73" customWidth="1"/>
    <col min="779" max="779" width="7.5703125" style="73" customWidth="1"/>
    <col min="780" max="780" width="6.85546875" style="73" customWidth="1"/>
    <col min="781" max="781" width="5.7109375" style="73" customWidth="1"/>
    <col min="782" max="782" width="6.28515625" style="73" customWidth="1"/>
    <col min="783" max="783" width="6.7109375" style="73" customWidth="1"/>
    <col min="784" max="784" width="7" style="73" customWidth="1"/>
    <col min="785" max="786" width="6.5703125" style="73" customWidth="1"/>
    <col min="787" max="787" width="5.140625" style="73" customWidth="1"/>
    <col min="788" max="1024" width="9.140625" style="73"/>
    <col min="1025" max="1025" width="5.28515625" style="73" customWidth="1"/>
    <col min="1026" max="1026" width="20.28515625" style="73" customWidth="1"/>
    <col min="1027" max="1027" width="14.5703125" style="73" customWidth="1"/>
    <col min="1028" max="1028" width="6" style="73" customWidth="1"/>
    <col min="1029" max="1030" width="6.42578125" style="73" customWidth="1"/>
    <col min="1031" max="1031" width="7" style="73" customWidth="1"/>
    <col min="1032" max="1032" width="6.7109375" style="73" customWidth="1"/>
    <col min="1033" max="1033" width="6.42578125" style="73" customWidth="1"/>
    <col min="1034" max="1034" width="5.7109375" style="73" customWidth="1"/>
    <col min="1035" max="1035" width="7.5703125" style="73" customWidth="1"/>
    <col min="1036" max="1036" width="6.85546875" style="73" customWidth="1"/>
    <col min="1037" max="1037" width="5.7109375" style="73" customWidth="1"/>
    <col min="1038" max="1038" width="6.28515625" style="73" customWidth="1"/>
    <col min="1039" max="1039" width="6.7109375" style="73" customWidth="1"/>
    <col min="1040" max="1040" width="7" style="73" customWidth="1"/>
    <col min="1041" max="1042" width="6.5703125" style="73" customWidth="1"/>
    <col min="1043" max="1043" width="5.140625" style="73" customWidth="1"/>
    <col min="1044" max="1280" width="9.140625" style="73"/>
    <col min="1281" max="1281" width="5.28515625" style="73" customWidth="1"/>
    <col min="1282" max="1282" width="20.28515625" style="73" customWidth="1"/>
    <col min="1283" max="1283" width="14.5703125" style="73" customWidth="1"/>
    <col min="1284" max="1284" width="6" style="73" customWidth="1"/>
    <col min="1285" max="1286" width="6.42578125" style="73" customWidth="1"/>
    <col min="1287" max="1287" width="7" style="73" customWidth="1"/>
    <col min="1288" max="1288" width="6.7109375" style="73" customWidth="1"/>
    <col min="1289" max="1289" width="6.42578125" style="73" customWidth="1"/>
    <col min="1290" max="1290" width="5.7109375" style="73" customWidth="1"/>
    <col min="1291" max="1291" width="7.5703125" style="73" customWidth="1"/>
    <col min="1292" max="1292" width="6.85546875" style="73" customWidth="1"/>
    <col min="1293" max="1293" width="5.7109375" style="73" customWidth="1"/>
    <col min="1294" max="1294" width="6.28515625" style="73" customWidth="1"/>
    <col min="1295" max="1295" width="6.7109375" style="73" customWidth="1"/>
    <col min="1296" max="1296" width="7" style="73" customWidth="1"/>
    <col min="1297" max="1298" width="6.5703125" style="73" customWidth="1"/>
    <col min="1299" max="1299" width="5.140625" style="73" customWidth="1"/>
    <col min="1300" max="1536" width="9.140625" style="73"/>
    <col min="1537" max="1537" width="5.28515625" style="73" customWidth="1"/>
    <col min="1538" max="1538" width="20.28515625" style="73" customWidth="1"/>
    <col min="1539" max="1539" width="14.5703125" style="73" customWidth="1"/>
    <col min="1540" max="1540" width="6" style="73" customWidth="1"/>
    <col min="1541" max="1542" width="6.42578125" style="73" customWidth="1"/>
    <col min="1543" max="1543" width="7" style="73" customWidth="1"/>
    <col min="1544" max="1544" width="6.7109375" style="73" customWidth="1"/>
    <col min="1545" max="1545" width="6.42578125" style="73" customWidth="1"/>
    <col min="1546" max="1546" width="5.7109375" style="73" customWidth="1"/>
    <col min="1547" max="1547" width="7.5703125" style="73" customWidth="1"/>
    <col min="1548" max="1548" width="6.85546875" style="73" customWidth="1"/>
    <col min="1549" max="1549" width="5.7109375" style="73" customWidth="1"/>
    <col min="1550" max="1550" width="6.28515625" style="73" customWidth="1"/>
    <col min="1551" max="1551" width="6.7109375" style="73" customWidth="1"/>
    <col min="1552" max="1552" width="7" style="73" customWidth="1"/>
    <col min="1553" max="1554" width="6.5703125" style="73" customWidth="1"/>
    <col min="1555" max="1555" width="5.140625" style="73" customWidth="1"/>
    <col min="1556" max="1792" width="9.140625" style="73"/>
    <col min="1793" max="1793" width="5.28515625" style="73" customWidth="1"/>
    <col min="1794" max="1794" width="20.28515625" style="73" customWidth="1"/>
    <col min="1795" max="1795" width="14.5703125" style="73" customWidth="1"/>
    <col min="1796" max="1796" width="6" style="73" customWidth="1"/>
    <col min="1797" max="1798" width="6.42578125" style="73" customWidth="1"/>
    <col min="1799" max="1799" width="7" style="73" customWidth="1"/>
    <col min="1800" max="1800" width="6.7109375" style="73" customWidth="1"/>
    <col min="1801" max="1801" width="6.42578125" style="73" customWidth="1"/>
    <col min="1802" max="1802" width="5.7109375" style="73" customWidth="1"/>
    <col min="1803" max="1803" width="7.5703125" style="73" customWidth="1"/>
    <col min="1804" max="1804" width="6.85546875" style="73" customWidth="1"/>
    <col min="1805" max="1805" width="5.7109375" style="73" customWidth="1"/>
    <col min="1806" max="1806" width="6.28515625" style="73" customWidth="1"/>
    <col min="1807" max="1807" width="6.7109375" style="73" customWidth="1"/>
    <col min="1808" max="1808" width="7" style="73" customWidth="1"/>
    <col min="1809" max="1810" width="6.5703125" style="73" customWidth="1"/>
    <col min="1811" max="1811" width="5.140625" style="73" customWidth="1"/>
    <col min="1812" max="2048" width="9.140625" style="73"/>
    <col min="2049" max="2049" width="5.28515625" style="73" customWidth="1"/>
    <col min="2050" max="2050" width="20.28515625" style="73" customWidth="1"/>
    <col min="2051" max="2051" width="14.5703125" style="73" customWidth="1"/>
    <col min="2052" max="2052" width="6" style="73" customWidth="1"/>
    <col min="2053" max="2054" width="6.42578125" style="73" customWidth="1"/>
    <col min="2055" max="2055" width="7" style="73" customWidth="1"/>
    <col min="2056" max="2056" width="6.7109375" style="73" customWidth="1"/>
    <col min="2057" max="2057" width="6.42578125" style="73" customWidth="1"/>
    <col min="2058" max="2058" width="5.7109375" style="73" customWidth="1"/>
    <col min="2059" max="2059" width="7.5703125" style="73" customWidth="1"/>
    <col min="2060" max="2060" width="6.85546875" style="73" customWidth="1"/>
    <col min="2061" max="2061" width="5.7109375" style="73" customWidth="1"/>
    <col min="2062" max="2062" width="6.28515625" style="73" customWidth="1"/>
    <col min="2063" max="2063" width="6.7109375" style="73" customWidth="1"/>
    <col min="2064" max="2064" width="7" style="73" customWidth="1"/>
    <col min="2065" max="2066" width="6.5703125" style="73" customWidth="1"/>
    <col min="2067" max="2067" width="5.140625" style="73" customWidth="1"/>
    <col min="2068" max="2304" width="9.140625" style="73"/>
    <col min="2305" max="2305" width="5.28515625" style="73" customWidth="1"/>
    <col min="2306" max="2306" width="20.28515625" style="73" customWidth="1"/>
    <col min="2307" max="2307" width="14.5703125" style="73" customWidth="1"/>
    <col min="2308" max="2308" width="6" style="73" customWidth="1"/>
    <col min="2309" max="2310" width="6.42578125" style="73" customWidth="1"/>
    <col min="2311" max="2311" width="7" style="73" customWidth="1"/>
    <col min="2312" max="2312" width="6.7109375" style="73" customWidth="1"/>
    <col min="2313" max="2313" width="6.42578125" style="73" customWidth="1"/>
    <col min="2314" max="2314" width="5.7109375" style="73" customWidth="1"/>
    <col min="2315" max="2315" width="7.5703125" style="73" customWidth="1"/>
    <col min="2316" max="2316" width="6.85546875" style="73" customWidth="1"/>
    <col min="2317" max="2317" width="5.7109375" style="73" customWidth="1"/>
    <col min="2318" max="2318" width="6.28515625" style="73" customWidth="1"/>
    <col min="2319" max="2319" width="6.7109375" style="73" customWidth="1"/>
    <col min="2320" max="2320" width="7" style="73" customWidth="1"/>
    <col min="2321" max="2322" width="6.5703125" style="73" customWidth="1"/>
    <col min="2323" max="2323" width="5.140625" style="73" customWidth="1"/>
    <col min="2324" max="2560" width="9.140625" style="73"/>
    <col min="2561" max="2561" width="5.28515625" style="73" customWidth="1"/>
    <col min="2562" max="2562" width="20.28515625" style="73" customWidth="1"/>
    <col min="2563" max="2563" width="14.5703125" style="73" customWidth="1"/>
    <col min="2564" max="2564" width="6" style="73" customWidth="1"/>
    <col min="2565" max="2566" width="6.42578125" style="73" customWidth="1"/>
    <col min="2567" max="2567" width="7" style="73" customWidth="1"/>
    <col min="2568" max="2568" width="6.7109375" style="73" customWidth="1"/>
    <col min="2569" max="2569" width="6.42578125" style="73" customWidth="1"/>
    <col min="2570" max="2570" width="5.7109375" style="73" customWidth="1"/>
    <col min="2571" max="2571" width="7.5703125" style="73" customWidth="1"/>
    <col min="2572" max="2572" width="6.85546875" style="73" customWidth="1"/>
    <col min="2573" max="2573" width="5.7109375" style="73" customWidth="1"/>
    <col min="2574" max="2574" width="6.28515625" style="73" customWidth="1"/>
    <col min="2575" max="2575" width="6.7109375" style="73" customWidth="1"/>
    <col min="2576" max="2576" width="7" style="73" customWidth="1"/>
    <col min="2577" max="2578" width="6.5703125" style="73" customWidth="1"/>
    <col min="2579" max="2579" width="5.140625" style="73" customWidth="1"/>
    <col min="2580" max="2816" width="9.140625" style="73"/>
    <col min="2817" max="2817" width="5.28515625" style="73" customWidth="1"/>
    <col min="2818" max="2818" width="20.28515625" style="73" customWidth="1"/>
    <col min="2819" max="2819" width="14.5703125" style="73" customWidth="1"/>
    <col min="2820" max="2820" width="6" style="73" customWidth="1"/>
    <col min="2821" max="2822" width="6.42578125" style="73" customWidth="1"/>
    <col min="2823" max="2823" width="7" style="73" customWidth="1"/>
    <col min="2824" max="2824" width="6.7109375" style="73" customWidth="1"/>
    <col min="2825" max="2825" width="6.42578125" style="73" customWidth="1"/>
    <col min="2826" max="2826" width="5.7109375" style="73" customWidth="1"/>
    <col min="2827" max="2827" width="7.5703125" style="73" customWidth="1"/>
    <col min="2828" max="2828" width="6.85546875" style="73" customWidth="1"/>
    <col min="2829" max="2829" width="5.7109375" style="73" customWidth="1"/>
    <col min="2830" max="2830" width="6.28515625" style="73" customWidth="1"/>
    <col min="2831" max="2831" width="6.7109375" style="73" customWidth="1"/>
    <col min="2832" max="2832" width="7" style="73" customWidth="1"/>
    <col min="2833" max="2834" width="6.5703125" style="73" customWidth="1"/>
    <col min="2835" max="2835" width="5.140625" style="73" customWidth="1"/>
    <col min="2836" max="3072" width="9.140625" style="73"/>
    <col min="3073" max="3073" width="5.28515625" style="73" customWidth="1"/>
    <col min="3074" max="3074" width="20.28515625" style="73" customWidth="1"/>
    <col min="3075" max="3075" width="14.5703125" style="73" customWidth="1"/>
    <col min="3076" max="3076" width="6" style="73" customWidth="1"/>
    <col min="3077" max="3078" width="6.42578125" style="73" customWidth="1"/>
    <col min="3079" max="3079" width="7" style="73" customWidth="1"/>
    <col min="3080" max="3080" width="6.7109375" style="73" customWidth="1"/>
    <col min="3081" max="3081" width="6.42578125" style="73" customWidth="1"/>
    <col min="3082" max="3082" width="5.7109375" style="73" customWidth="1"/>
    <col min="3083" max="3083" width="7.5703125" style="73" customWidth="1"/>
    <col min="3084" max="3084" width="6.85546875" style="73" customWidth="1"/>
    <col min="3085" max="3085" width="5.7109375" style="73" customWidth="1"/>
    <col min="3086" max="3086" width="6.28515625" style="73" customWidth="1"/>
    <col min="3087" max="3087" width="6.7109375" style="73" customWidth="1"/>
    <col min="3088" max="3088" width="7" style="73" customWidth="1"/>
    <col min="3089" max="3090" width="6.5703125" style="73" customWidth="1"/>
    <col min="3091" max="3091" width="5.140625" style="73" customWidth="1"/>
    <col min="3092" max="3328" width="9.140625" style="73"/>
    <col min="3329" max="3329" width="5.28515625" style="73" customWidth="1"/>
    <col min="3330" max="3330" width="20.28515625" style="73" customWidth="1"/>
    <col min="3331" max="3331" width="14.5703125" style="73" customWidth="1"/>
    <col min="3332" max="3332" width="6" style="73" customWidth="1"/>
    <col min="3333" max="3334" width="6.42578125" style="73" customWidth="1"/>
    <col min="3335" max="3335" width="7" style="73" customWidth="1"/>
    <col min="3336" max="3336" width="6.7109375" style="73" customWidth="1"/>
    <col min="3337" max="3337" width="6.42578125" style="73" customWidth="1"/>
    <col min="3338" max="3338" width="5.7109375" style="73" customWidth="1"/>
    <col min="3339" max="3339" width="7.5703125" style="73" customWidth="1"/>
    <col min="3340" max="3340" width="6.85546875" style="73" customWidth="1"/>
    <col min="3341" max="3341" width="5.7109375" style="73" customWidth="1"/>
    <col min="3342" max="3342" width="6.28515625" style="73" customWidth="1"/>
    <col min="3343" max="3343" width="6.7109375" style="73" customWidth="1"/>
    <col min="3344" max="3344" width="7" style="73" customWidth="1"/>
    <col min="3345" max="3346" width="6.5703125" style="73" customWidth="1"/>
    <col min="3347" max="3347" width="5.140625" style="73" customWidth="1"/>
    <col min="3348" max="3584" width="9.140625" style="73"/>
    <col min="3585" max="3585" width="5.28515625" style="73" customWidth="1"/>
    <col min="3586" max="3586" width="20.28515625" style="73" customWidth="1"/>
    <col min="3587" max="3587" width="14.5703125" style="73" customWidth="1"/>
    <col min="3588" max="3588" width="6" style="73" customWidth="1"/>
    <col min="3589" max="3590" width="6.42578125" style="73" customWidth="1"/>
    <col min="3591" max="3591" width="7" style="73" customWidth="1"/>
    <col min="3592" max="3592" width="6.7109375" style="73" customWidth="1"/>
    <col min="3593" max="3593" width="6.42578125" style="73" customWidth="1"/>
    <col min="3594" max="3594" width="5.7109375" style="73" customWidth="1"/>
    <col min="3595" max="3595" width="7.5703125" style="73" customWidth="1"/>
    <col min="3596" max="3596" width="6.85546875" style="73" customWidth="1"/>
    <col min="3597" max="3597" width="5.7109375" style="73" customWidth="1"/>
    <col min="3598" max="3598" width="6.28515625" style="73" customWidth="1"/>
    <col min="3599" max="3599" width="6.7109375" style="73" customWidth="1"/>
    <col min="3600" max="3600" width="7" style="73" customWidth="1"/>
    <col min="3601" max="3602" width="6.5703125" style="73" customWidth="1"/>
    <col min="3603" max="3603" width="5.140625" style="73" customWidth="1"/>
    <col min="3604" max="3840" width="9.140625" style="73"/>
    <col min="3841" max="3841" width="5.28515625" style="73" customWidth="1"/>
    <col min="3842" max="3842" width="20.28515625" style="73" customWidth="1"/>
    <col min="3843" max="3843" width="14.5703125" style="73" customWidth="1"/>
    <col min="3844" max="3844" width="6" style="73" customWidth="1"/>
    <col min="3845" max="3846" width="6.42578125" style="73" customWidth="1"/>
    <col min="3847" max="3847" width="7" style="73" customWidth="1"/>
    <col min="3848" max="3848" width="6.7109375" style="73" customWidth="1"/>
    <col min="3849" max="3849" width="6.42578125" style="73" customWidth="1"/>
    <col min="3850" max="3850" width="5.7109375" style="73" customWidth="1"/>
    <col min="3851" max="3851" width="7.5703125" style="73" customWidth="1"/>
    <col min="3852" max="3852" width="6.85546875" style="73" customWidth="1"/>
    <col min="3853" max="3853" width="5.7109375" style="73" customWidth="1"/>
    <col min="3854" max="3854" width="6.28515625" style="73" customWidth="1"/>
    <col min="3855" max="3855" width="6.7109375" style="73" customWidth="1"/>
    <col min="3856" max="3856" width="7" style="73" customWidth="1"/>
    <col min="3857" max="3858" width="6.5703125" style="73" customWidth="1"/>
    <col min="3859" max="3859" width="5.140625" style="73" customWidth="1"/>
    <col min="3860" max="4096" width="9.140625" style="73"/>
    <col min="4097" max="4097" width="5.28515625" style="73" customWidth="1"/>
    <col min="4098" max="4098" width="20.28515625" style="73" customWidth="1"/>
    <col min="4099" max="4099" width="14.5703125" style="73" customWidth="1"/>
    <col min="4100" max="4100" width="6" style="73" customWidth="1"/>
    <col min="4101" max="4102" width="6.42578125" style="73" customWidth="1"/>
    <col min="4103" max="4103" width="7" style="73" customWidth="1"/>
    <col min="4104" max="4104" width="6.7109375" style="73" customWidth="1"/>
    <col min="4105" max="4105" width="6.42578125" style="73" customWidth="1"/>
    <col min="4106" max="4106" width="5.7109375" style="73" customWidth="1"/>
    <col min="4107" max="4107" width="7.5703125" style="73" customWidth="1"/>
    <col min="4108" max="4108" width="6.85546875" style="73" customWidth="1"/>
    <col min="4109" max="4109" width="5.7109375" style="73" customWidth="1"/>
    <col min="4110" max="4110" width="6.28515625" style="73" customWidth="1"/>
    <col min="4111" max="4111" width="6.7109375" style="73" customWidth="1"/>
    <col min="4112" max="4112" width="7" style="73" customWidth="1"/>
    <col min="4113" max="4114" width="6.5703125" style="73" customWidth="1"/>
    <col min="4115" max="4115" width="5.140625" style="73" customWidth="1"/>
    <col min="4116" max="4352" width="9.140625" style="73"/>
    <col min="4353" max="4353" width="5.28515625" style="73" customWidth="1"/>
    <col min="4354" max="4354" width="20.28515625" style="73" customWidth="1"/>
    <col min="4355" max="4355" width="14.5703125" style="73" customWidth="1"/>
    <col min="4356" max="4356" width="6" style="73" customWidth="1"/>
    <col min="4357" max="4358" width="6.42578125" style="73" customWidth="1"/>
    <col min="4359" max="4359" width="7" style="73" customWidth="1"/>
    <col min="4360" max="4360" width="6.7109375" style="73" customWidth="1"/>
    <col min="4361" max="4361" width="6.42578125" style="73" customWidth="1"/>
    <col min="4362" max="4362" width="5.7109375" style="73" customWidth="1"/>
    <col min="4363" max="4363" width="7.5703125" style="73" customWidth="1"/>
    <col min="4364" max="4364" width="6.85546875" style="73" customWidth="1"/>
    <col min="4365" max="4365" width="5.7109375" style="73" customWidth="1"/>
    <col min="4366" max="4366" width="6.28515625" style="73" customWidth="1"/>
    <col min="4367" max="4367" width="6.7109375" style="73" customWidth="1"/>
    <col min="4368" max="4368" width="7" style="73" customWidth="1"/>
    <col min="4369" max="4370" width="6.5703125" style="73" customWidth="1"/>
    <col min="4371" max="4371" width="5.140625" style="73" customWidth="1"/>
    <col min="4372" max="4608" width="9.140625" style="73"/>
    <col min="4609" max="4609" width="5.28515625" style="73" customWidth="1"/>
    <col min="4610" max="4610" width="20.28515625" style="73" customWidth="1"/>
    <col min="4611" max="4611" width="14.5703125" style="73" customWidth="1"/>
    <col min="4612" max="4612" width="6" style="73" customWidth="1"/>
    <col min="4613" max="4614" width="6.42578125" style="73" customWidth="1"/>
    <col min="4615" max="4615" width="7" style="73" customWidth="1"/>
    <col min="4616" max="4616" width="6.7109375" style="73" customWidth="1"/>
    <col min="4617" max="4617" width="6.42578125" style="73" customWidth="1"/>
    <col min="4618" max="4618" width="5.7109375" style="73" customWidth="1"/>
    <col min="4619" max="4619" width="7.5703125" style="73" customWidth="1"/>
    <col min="4620" max="4620" width="6.85546875" style="73" customWidth="1"/>
    <col min="4621" max="4621" width="5.7109375" style="73" customWidth="1"/>
    <col min="4622" max="4622" width="6.28515625" style="73" customWidth="1"/>
    <col min="4623" max="4623" width="6.7109375" style="73" customWidth="1"/>
    <col min="4624" max="4624" width="7" style="73" customWidth="1"/>
    <col min="4625" max="4626" width="6.5703125" style="73" customWidth="1"/>
    <col min="4627" max="4627" width="5.140625" style="73" customWidth="1"/>
    <col min="4628" max="4864" width="9.140625" style="73"/>
    <col min="4865" max="4865" width="5.28515625" style="73" customWidth="1"/>
    <col min="4866" max="4866" width="20.28515625" style="73" customWidth="1"/>
    <col min="4867" max="4867" width="14.5703125" style="73" customWidth="1"/>
    <col min="4868" max="4868" width="6" style="73" customWidth="1"/>
    <col min="4869" max="4870" width="6.42578125" style="73" customWidth="1"/>
    <col min="4871" max="4871" width="7" style="73" customWidth="1"/>
    <col min="4872" max="4872" width="6.7109375" style="73" customWidth="1"/>
    <col min="4873" max="4873" width="6.42578125" style="73" customWidth="1"/>
    <col min="4874" max="4874" width="5.7109375" style="73" customWidth="1"/>
    <col min="4875" max="4875" width="7.5703125" style="73" customWidth="1"/>
    <col min="4876" max="4876" width="6.85546875" style="73" customWidth="1"/>
    <col min="4877" max="4877" width="5.7109375" style="73" customWidth="1"/>
    <col min="4878" max="4878" width="6.28515625" style="73" customWidth="1"/>
    <col min="4879" max="4879" width="6.7109375" style="73" customWidth="1"/>
    <col min="4880" max="4880" width="7" style="73" customWidth="1"/>
    <col min="4881" max="4882" width="6.5703125" style="73" customWidth="1"/>
    <col min="4883" max="4883" width="5.140625" style="73" customWidth="1"/>
    <col min="4884" max="5120" width="9.140625" style="73"/>
    <col min="5121" max="5121" width="5.28515625" style="73" customWidth="1"/>
    <col min="5122" max="5122" width="20.28515625" style="73" customWidth="1"/>
    <col min="5123" max="5123" width="14.5703125" style="73" customWidth="1"/>
    <col min="5124" max="5124" width="6" style="73" customWidth="1"/>
    <col min="5125" max="5126" width="6.42578125" style="73" customWidth="1"/>
    <col min="5127" max="5127" width="7" style="73" customWidth="1"/>
    <col min="5128" max="5128" width="6.7109375" style="73" customWidth="1"/>
    <col min="5129" max="5129" width="6.42578125" style="73" customWidth="1"/>
    <col min="5130" max="5130" width="5.7109375" style="73" customWidth="1"/>
    <col min="5131" max="5131" width="7.5703125" style="73" customWidth="1"/>
    <col min="5132" max="5132" width="6.85546875" style="73" customWidth="1"/>
    <col min="5133" max="5133" width="5.7109375" style="73" customWidth="1"/>
    <col min="5134" max="5134" width="6.28515625" style="73" customWidth="1"/>
    <col min="5135" max="5135" width="6.7109375" style="73" customWidth="1"/>
    <col min="5136" max="5136" width="7" style="73" customWidth="1"/>
    <col min="5137" max="5138" width="6.5703125" style="73" customWidth="1"/>
    <col min="5139" max="5139" width="5.140625" style="73" customWidth="1"/>
    <col min="5140" max="5376" width="9.140625" style="73"/>
    <col min="5377" max="5377" width="5.28515625" style="73" customWidth="1"/>
    <col min="5378" max="5378" width="20.28515625" style="73" customWidth="1"/>
    <col min="5379" max="5379" width="14.5703125" style="73" customWidth="1"/>
    <col min="5380" max="5380" width="6" style="73" customWidth="1"/>
    <col min="5381" max="5382" width="6.42578125" style="73" customWidth="1"/>
    <col min="5383" max="5383" width="7" style="73" customWidth="1"/>
    <col min="5384" max="5384" width="6.7109375" style="73" customWidth="1"/>
    <col min="5385" max="5385" width="6.42578125" style="73" customWidth="1"/>
    <col min="5386" max="5386" width="5.7109375" style="73" customWidth="1"/>
    <col min="5387" max="5387" width="7.5703125" style="73" customWidth="1"/>
    <col min="5388" max="5388" width="6.85546875" style="73" customWidth="1"/>
    <col min="5389" max="5389" width="5.7109375" style="73" customWidth="1"/>
    <col min="5390" max="5390" width="6.28515625" style="73" customWidth="1"/>
    <col min="5391" max="5391" width="6.7109375" style="73" customWidth="1"/>
    <col min="5392" max="5392" width="7" style="73" customWidth="1"/>
    <col min="5393" max="5394" width="6.5703125" style="73" customWidth="1"/>
    <col min="5395" max="5395" width="5.140625" style="73" customWidth="1"/>
    <col min="5396" max="5632" width="9.140625" style="73"/>
    <col min="5633" max="5633" width="5.28515625" style="73" customWidth="1"/>
    <col min="5634" max="5634" width="20.28515625" style="73" customWidth="1"/>
    <col min="5635" max="5635" width="14.5703125" style="73" customWidth="1"/>
    <col min="5636" max="5636" width="6" style="73" customWidth="1"/>
    <col min="5637" max="5638" width="6.42578125" style="73" customWidth="1"/>
    <col min="5639" max="5639" width="7" style="73" customWidth="1"/>
    <col min="5640" max="5640" width="6.7109375" style="73" customWidth="1"/>
    <col min="5641" max="5641" width="6.42578125" style="73" customWidth="1"/>
    <col min="5642" max="5642" width="5.7109375" style="73" customWidth="1"/>
    <col min="5643" max="5643" width="7.5703125" style="73" customWidth="1"/>
    <col min="5644" max="5644" width="6.85546875" style="73" customWidth="1"/>
    <col min="5645" max="5645" width="5.7109375" style="73" customWidth="1"/>
    <col min="5646" max="5646" width="6.28515625" style="73" customWidth="1"/>
    <col min="5647" max="5647" width="6.7109375" style="73" customWidth="1"/>
    <col min="5648" max="5648" width="7" style="73" customWidth="1"/>
    <col min="5649" max="5650" width="6.5703125" style="73" customWidth="1"/>
    <col min="5651" max="5651" width="5.140625" style="73" customWidth="1"/>
    <col min="5652" max="5888" width="9.140625" style="73"/>
    <col min="5889" max="5889" width="5.28515625" style="73" customWidth="1"/>
    <col min="5890" max="5890" width="20.28515625" style="73" customWidth="1"/>
    <col min="5891" max="5891" width="14.5703125" style="73" customWidth="1"/>
    <col min="5892" max="5892" width="6" style="73" customWidth="1"/>
    <col min="5893" max="5894" width="6.42578125" style="73" customWidth="1"/>
    <col min="5895" max="5895" width="7" style="73" customWidth="1"/>
    <col min="5896" max="5896" width="6.7109375" style="73" customWidth="1"/>
    <col min="5897" max="5897" width="6.42578125" style="73" customWidth="1"/>
    <col min="5898" max="5898" width="5.7109375" style="73" customWidth="1"/>
    <col min="5899" max="5899" width="7.5703125" style="73" customWidth="1"/>
    <col min="5900" max="5900" width="6.85546875" style="73" customWidth="1"/>
    <col min="5901" max="5901" width="5.7109375" style="73" customWidth="1"/>
    <col min="5902" max="5902" width="6.28515625" style="73" customWidth="1"/>
    <col min="5903" max="5903" width="6.7109375" style="73" customWidth="1"/>
    <col min="5904" max="5904" width="7" style="73" customWidth="1"/>
    <col min="5905" max="5906" width="6.5703125" style="73" customWidth="1"/>
    <col min="5907" max="5907" width="5.140625" style="73" customWidth="1"/>
    <col min="5908" max="6144" width="9.140625" style="73"/>
    <col min="6145" max="6145" width="5.28515625" style="73" customWidth="1"/>
    <col min="6146" max="6146" width="20.28515625" style="73" customWidth="1"/>
    <col min="6147" max="6147" width="14.5703125" style="73" customWidth="1"/>
    <col min="6148" max="6148" width="6" style="73" customWidth="1"/>
    <col min="6149" max="6150" width="6.42578125" style="73" customWidth="1"/>
    <col min="6151" max="6151" width="7" style="73" customWidth="1"/>
    <col min="6152" max="6152" width="6.7109375" style="73" customWidth="1"/>
    <col min="6153" max="6153" width="6.42578125" style="73" customWidth="1"/>
    <col min="6154" max="6154" width="5.7109375" style="73" customWidth="1"/>
    <col min="6155" max="6155" width="7.5703125" style="73" customWidth="1"/>
    <col min="6156" max="6156" width="6.85546875" style="73" customWidth="1"/>
    <col min="6157" max="6157" width="5.7109375" style="73" customWidth="1"/>
    <col min="6158" max="6158" width="6.28515625" style="73" customWidth="1"/>
    <col min="6159" max="6159" width="6.7109375" style="73" customWidth="1"/>
    <col min="6160" max="6160" width="7" style="73" customWidth="1"/>
    <col min="6161" max="6162" width="6.5703125" style="73" customWidth="1"/>
    <col min="6163" max="6163" width="5.140625" style="73" customWidth="1"/>
    <col min="6164" max="6400" width="9.140625" style="73"/>
    <col min="6401" max="6401" width="5.28515625" style="73" customWidth="1"/>
    <col min="6402" max="6402" width="20.28515625" style="73" customWidth="1"/>
    <col min="6403" max="6403" width="14.5703125" style="73" customWidth="1"/>
    <col min="6404" max="6404" width="6" style="73" customWidth="1"/>
    <col min="6405" max="6406" width="6.42578125" style="73" customWidth="1"/>
    <col min="6407" max="6407" width="7" style="73" customWidth="1"/>
    <col min="6408" max="6408" width="6.7109375" style="73" customWidth="1"/>
    <col min="6409" max="6409" width="6.42578125" style="73" customWidth="1"/>
    <col min="6410" max="6410" width="5.7109375" style="73" customWidth="1"/>
    <col min="6411" max="6411" width="7.5703125" style="73" customWidth="1"/>
    <col min="6412" max="6412" width="6.85546875" style="73" customWidth="1"/>
    <col min="6413" max="6413" width="5.7109375" style="73" customWidth="1"/>
    <col min="6414" max="6414" width="6.28515625" style="73" customWidth="1"/>
    <col min="6415" max="6415" width="6.7109375" style="73" customWidth="1"/>
    <col min="6416" max="6416" width="7" style="73" customWidth="1"/>
    <col min="6417" max="6418" width="6.5703125" style="73" customWidth="1"/>
    <col min="6419" max="6419" width="5.140625" style="73" customWidth="1"/>
    <col min="6420" max="6656" width="9.140625" style="73"/>
    <col min="6657" max="6657" width="5.28515625" style="73" customWidth="1"/>
    <col min="6658" max="6658" width="20.28515625" style="73" customWidth="1"/>
    <col min="6659" max="6659" width="14.5703125" style="73" customWidth="1"/>
    <col min="6660" max="6660" width="6" style="73" customWidth="1"/>
    <col min="6661" max="6662" width="6.42578125" style="73" customWidth="1"/>
    <col min="6663" max="6663" width="7" style="73" customWidth="1"/>
    <col min="6664" max="6664" width="6.7109375" style="73" customWidth="1"/>
    <col min="6665" max="6665" width="6.42578125" style="73" customWidth="1"/>
    <col min="6666" max="6666" width="5.7109375" style="73" customWidth="1"/>
    <col min="6667" max="6667" width="7.5703125" style="73" customWidth="1"/>
    <col min="6668" max="6668" width="6.85546875" style="73" customWidth="1"/>
    <col min="6669" max="6669" width="5.7109375" style="73" customWidth="1"/>
    <col min="6670" max="6670" width="6.28515625" style="73" customWidth="1"/>
    <col min="6671" max="6671" width="6.7109375" style="73" customWidth="1"/>
    <col min="6672" max="6672" width="7" style="73" customWidth="1"/>
    <col min="6673" max="6674" width="6.5703125" style="73" customWidth="1"/>
    <col min="6675" max="6675" width="5.140625" style="73" customWidth="1"/>
    <col min="6676" max="6912" width="9.140625" style="73"/>
    <col min="6913" max="6913" width="5.28515625" style="73" customWidth="1"/>
    <col min="6914" max="6914" width="20.28515625" style="73" customWidth="1"/>
    <col min="6915" max="6915" width="14.5703125" style="73" customWidth="1"/>
    <col min="6916" max="6916" width="6" style="73" customWidth="1"/>
    <col min="6917" max="6918" width="6.42578125" style="73" customWidth="1"/>
    <col min="6919" max="6919" width="7" style="73" customWidth="1"/>
    <col min="6920" max="6920" width="6.7109375" style="73" customWidth="1"/>
    <col min="6921" max="6921" width="6.42578125" style="73" customWidth="1"/>
    <col min="6922" max="6922" width="5.7109375" style="73" customWidth="1"/>
    <col min="6923" max="6923" width="7.5703125" style="73" customWidth="1"/>
    <col min="6924" max="6924" width="6.85546875" style="73" customWidth="1"/>
    <col min="6925" max="6925" width="5.7109375" style="73" customWidth="1"/>
    <col min="6926" max="6926" width="6.28515625" style="73" customWidth="1"/>
    <col min="6927" max="6927" width="6.7109375" style="73" customWidth="1"/>
    <col min="6928" max="6928" width="7" style="73" customWidth="1"/>
    <col min="6929" max="6930" width="6.5703125" style="73" customWidth="1"/>
    <col min="6931" max="6931" width="5.140625" style="73" customWidth="1"/>
    <col min="6932" max="7168" width="9.140625" style="73"/>
    <col min="7169" max="7169" width="5.28515625" style="73" customWidth="1"/>
    <col min="7170" max="7170" width="20.28515625" style="73" customWidth="1"/>
    <col min="7171" max="7171" width="14.5703125" style="73" customWidth="1"/>
    <col min="7172" max="7172" width="6" style="73" customWidth="1"/>
    <col min="7173" max="7174" width="6.42578125" style="73" customWidth="1"/>
    <col min="7175" max="7175" width="7" style="73" customWidth="1"/>
    <col min="7176" max="7176" width="6.7109375" style="73" customWidth="1"/>
    <col min="7177" max="7177" width="6.42578125" style="73" customWidth="1"/>
    <col min="7178" max="7178" width="5.7109375" style="73" customWidth="1"/>
    <col min="7179" max="7179" width="7.5703125" style="73" customWidth="1"/>
    <col min="7180" max="7180" width="6.85546875" style="73" customWidth="1"/>
    <col min="7181" max="7181" width="5.7109375" style="73" customWidth="1"/>
    <col min="7182" max="7182" width="6.28515625" style="73" customWidth="1"/>
    <col min="7183" max="7183" width="6.7109375" style="73" customWidth="1"/>
    <col min="7184" max="7184" width="7" style="73" customWidth="1"/>
    <col min="7185" max="7186" width="6.5703125" style="73" customWidth="1"/>
    <col min="7187" max="7187" width="5.140625" style="73" customWidth="1"/>
    <col min="7188" max="7424" width="9.140625" style="73"/>
    <col min="7425" max="7425" width="5.28515625" style="73" customWidth="1"/>
    <col min="7426" max="7426" width="20.28515625" style="73" customWidth="1"/>
    <col min="7427" max="7427" width="14.5703125" style="73" customWidth="1"/>
    <col min="7428" max="7428" width="6" style="73" customWidth="1"/>
    <col min="7429" max="7430" width="6.42578125" style="73" customWidth="1"/>
    <col min="7431" max="7431" width="7" style="73" customWidth="1"/>
    <col min="7432" max="7432" width="6.7109375" style="73" customWidth="1"/>
    <col min="7433" max="7433" width="6.42578125" style="73" customWidth="1"/>
    <col min="7434" max="7434" width="5.7109375" style="73" customWidth="1"/>
    <col min="7435" max="7435" width="7.5703125" style="73" customWidth="1"/>
    <col min="7436" max="7436" width="6.85546875" style="73" customWidth="1"/>
    <col min="7437" max="7437" width="5.7109375" style="73" customWidth="1"/>
    <col min="7438" max="7438" width="6.28515625" style="73" customWidth="1"/>
    <col min="7439" max="7439" width="6.7109375" style="73" customWidth="1"/>
    <col min="7440" max="7440" width="7" style="73" customWidth="1"/>
    <col min="7441" max="7442" width="6.5703125" style="73" customWidth="1"/>
    <col min="7443" max="7443" width="5.140625" style="73" customWidth="1"/>
    <col min="7444" max="7680" width="9.140625" style="73"/>
    <col min="7681" max="7681" width="5.28515625" style="73" customWidth="1"/>
    <col min="7682" max="7682" width="20.28515625" style="73" customWidth="1"/>
    <col min="7683" max="7683" width="14.5703125" style="73" customWidth="1"/>
    <col min="7684" max="7684" width="6" style="73" customWidth="1"/>
    <col min="7685" max="7686" width="6.42578125" style="73" customWidth="1"/>
    <col min="7687" max="7687" width="7" style="73" customWidth="1"/>
    <col min="7688" max="7688" width="6.7109375" style="73" customWidth="1"/>
    <col min="7689" max="7689" width="6.42578125" style="73" customWidth="1"/>
    <col min="7690" max="7690" width="5.7109375" style="73" customWidth="1"/>
    <col min="7691" max="7691" width="7.5703125" style="73" customWidth="1"/>
    <col min="7692" max="7692" width="6.85546875" style="73" customWidth="1"/>
    <col min="7693" max="7693" width="5.7109375" style="73" customWidth="1"/>
    <col min="7694" max="7694" width="6.28515625" style="73" customWidth="1"/>
    <col min="7695" max="7695" width="6.7109375" style="73" customWidth="1"/>
    <col min="7696" max="7696" width="7" style="73" customWidth="1"/>
    <col min="7697" max="7698" width="6.5703125" style="73" customWidth="1"/>
    <col min="7699" max="7699" width="5.140625" style="73" customWidth="1"/>
    <col min="7700" max="7936" width="9.140625" style="73"/>
    <col min="7937" max="7937" width="5.28515625" style="73" customWidth="1"/>
    <col min="7938" max="7938" width="20.28515625" style="73" customWidth="1"/>
    <col min="7939" max="7939" width="14.5703125" style="73" customWidth="1"/>
    <col min="7940" max="7940" width="6" style="73" customWidth="1"/>
    <col min="7941" max="7942" width="6.42578125" style="73" customWidth="1"/>
    <col min="7943" max="7943" width="7" style="73" customWidth="1"/>
    <col min="7944" max="7944" width="6.7109375" style="73" customWidth="1"/>
    <col min="7945" max="7945" width="6.42578125" style="73" customWidth="1"/>
    <col min="7946" max="7946" width="5.7109375" style="73" customWidth="1"/>
    <col min="7947" max="7947" width="7.5703125" style="73" customWidth="1"/>
    <col min="7948" max="7948" width="6.85546875" style="73" customWidth="1"/>
    <col min="7949" max="7949" width="5.7109375" style="73" customWidth="1"/>
    <col min="7950" max="7950" width="6.28515625" style="73" customWidth="1"/>
    <col min="7951" max="7951" width="6.7109375" style="73" customWidth="1"/>
    <col min="7952" max="7952" width="7" style="73" customWidth="1"/>
    <col min="7953" max="7954" width="6.5703125" style="73" customWidth="1"/>
    <col min="7955" max="7955" width="5.140625" style="73" customWidth="1"/>
    <col min="7956" max="8192" width="9.140625" style="73"/>
    <col min="8193" max="8193" width="5.28515625" style="73" customWidth="1"/>
    <col min="8194" max="8194" width="20.28515625" style="73" customWidth="1"/>
    <col min="8195" max="8195" width="14.5703125" style="73" customWidth="1"/>
    <col min="8196" max="8196" width="6" style="73" customWidth="1"/>
    <col min="8197" max="8198" width="6.42578125" style="73" customWidth="1"/>
    <col min="8199" max="8199" width="7" style="73" customWidth="1"/>
    <col min="8200" max="8200" width="6.7109375" style="73" customWidth="1"/>
    <col min="8201" max="8201" width="6.42578125" style="73" customWidth="1"/>
    <col min="8202" max="8202" width="5.7109375" style="73" customWidth="1"/>
    <col min="8203" max="8203" width="7.5703125" style="73" customWidth="1"/>
    <col min="8204" max="8204" width="6.85546875" style="73" customWidth="1"/>
    <col min="8205" max="8205" width="5.7109375" style="73" customWidth="1"/>
    <col min="8206" max="8206" width="6.28515625" style="73" customWidth="1"/>
    <col min="8207" max="8207" width="6.7109375" style="73" customWidth="1"/>
    <col min="8208" max="8208" width="7" style="73" customWidth="1"/>
    <col min="8209" max="8210" width="6.5703125" style="73" customWidth="1"/>
    <col min="8211" max="8211" width="5.140625" style="73" customWidth="1"/>
    <col min="8212" max="8448" width="9.140625" style="73"/>
    <col min="8449" max="8449" width="5.28515625" style="73" customWidth="1"/>
    <col min="8450" max="8450" width="20.28515625" style="73" customWidth="1"/>
    <col min="8451" max="8451" width="14.5703125" style="73" customWidth="1"/>
    <col min="8452" max="8452" width="6" style="73" customWidth="1"/>
    <col min="8453" max="8454" width="6.42578125" style="73" customWidth="1"/>
    <col min="8455" max="8455" width="7" style="73" customWidth="1"/>
    <col min="8456" max="8456" width="6.7109375" style="73" customWidth="1"/>
    <col min="8457" max="8457" width="6.42578125" style="73" customWidth="1"/>
    <col min="8458" max="8458" width="5.7109375" style="73" customWidth="1"/>
    <col min="8459" max="8459" width="7.5703125" style="73" customWidth="1"/>
    <col min="8460" max="8460" width="6.85546875" style="73" customWidth="1"/>
    <col min="8461" max="8461" width="5.7109375" style="73" customWidth="1"/>
    <col min="8462" max="8462" width="6.28515625" style="73" customWidth="1"/>
    <col min="8463" max="8463" width="6.7109375" style="73" customWidth="1"/>
    <col min="8464" max="8464" width="7" style="73" customWidth="1"/>
    <col min="8465" max="8466" width="6.5703125" style="73" customWidth="1"/>
    <col min="8467" max="8467" width="5.140625" style="73" customWidth="1"/>
    <col min="8468" max="8704" width="9.140625" style="73"/>
    <col min="8705" max="8705" width="5.28515625" style="73" customWidth="1"/>
    <col min="8706" max="8706" width="20.28515625" style="73" customWidth="1"/>
    <col min="8707" max="8707" width="14.5703125" style="73" customWidth="1"/>
    <col min="8708" max="8708" width="6" style="73" customWidth="1"/>
    <col min="8709" max="8710" width="6.42578125" style="73" customWidth="1"/>
    <col min="8711" max="8711" width="7" style="73" customWidth="1"/>
    <col min="8712" max="8712" width="6.7109375" style="73" customWidth="1"/>
    <col min="8713" max="8713" width="6.42578125" style="73" customWidth="1"/>
    <col min="8714" max="8714" width="5.7109375" style="73" customWidth="1"/>
    <col min="8715" max="8715" width="7.5703125" style="73" customWidth="1"/>
    <col min="8716" max="8716" width="6.85546875" style="73" customWidth="1"/>
    <col min="8717" max="8717" width="5.7109375" style="73" customWidth="1"/>
    <col min="8718" max="8718" width="6.28515625" style="73" customWidth="1"/>
    <col min="8719" max="8719" width="6.7109375" style="73" customWidth="1"/>
    <col min="8720" max="8720" width="7" style="73" customWidth="1"/>
    <col min="8721" max="8722" width="6.5703125" style="73" customWidth="1"/>
    <col min="8723" max="8723" width="5.140625" style="73" customWidth="1"/>
    <col min="8724" max="8960" width="9.140625" style="73"/>
    <col min="8961" max="8961" width="5.28515625" style="73" customWidth="1"/>
    <col min="8962" max="8962" width="20.28515625" style="73" customWidth="1"/>
    <col min="8963" max="8963" width="14.5703125" style="73" customWidth="1"/>
    <col min="8964" max="8964" width="6" style="73" customWidth="1"/>
    <col min="8965" max="8966" width="6.42578125" style="73" customWidth="1"/>
    <col min="8967" max="8967" width="7" style="73" customWidth="1"/>
    <col min="8968" max="8968" width="6.7109375" style="73" customWidth="1"/>
    <col min="8969" max="8969" width="6.42578125" style="73" customWidth="1"/>
    <col min="8970" max="8970" width="5.7109375" style="73" customWidth="1"/>
    <col min="8971" max="8971" width="7.5703125" style="73" customWidth="1"/>
    <col min="8972" max="8972" width="6.85546875" style="73" customWidth="1"/>
    <col min="8973" max="8973" width="5.7109375" style="73" customWidth="1"/>
    <col min="8974" max="8974" width="6.28515625" style="73" customWidth="1"/>
    <col min="8975" max="8975" width="6.7109375" style="73" customWidth="1"/>
    <col min="8976" max="8976" width="7" style="73" customWidth="1"/>
    <col min="8977" max="8978" width="6.5703125" style="73" customWidth="1"/>
    <col min="8979" max="8979" width="5.140625" style="73" customWidth="1"/>
    <col min="8980" max="9216" width="9.140625" style="73"/>
    <col min="9217" max="9217" width="5.28515625" style="73" customWidth="1"/>
    <col min="9218" max="9218" width="20.28515625" style="73" customWidth="1"/>
    <col min="9219" max="9219" width="14.5703125" style="73" customWidth="1"/>
    <col min="9220" max="9220" width="6" style="73" customWidth="1"/>
    <col min="9221" max="9222" width="6.42578125" style="73" customWidth="1"/>
    <col min="9223" max="9223" width="7" style="73" customWidth="1"/>
    <col min="9224" max="9224" width="6.7109375" style="73" customWidth="1"/>
    <col min="9225" max="9225" width="6.42578125" style="73" customWidth="1"/>
    <col min="9226" max="9226" width="5.7109375" style="73" customWidth="1"/>
    <col min="9227" max="9227" width="7.5703125" style="73" customWidth="1"/>
    <col min="9228" max="9228" width="6.85546875" style="73" customWidth="1"/>
    <col min="9229" max="9229" width="5.7109375" style="73" customWidth="1"/>
    <col min="9230" max="9230" width="6.28515625" style="73" customWidth="1"/>
    <col min="9231" max="9231" width="6.7109375" style="73" customWidth="1"/>
    <col min="9232" max="9232" width="7" style="73" customWidth="1"/>
    <col min="9233" max="9234" width="6.5703125" style="73" customWidth="1"/>
    <col min="9235" max="9235" width="5.140625" style="73" customWidth="1"/>
    <col min="9236" max="9472" width="9.140625" style="73"/>
    <col min="9473" max="9473" width="5.28515625" style="73" customWidth="1"/>
    <col min="9474" max="9474" width="20.28515625" style="73" customWidth="1"/>
    <col min="9475" max="9475" width="14.5703125" style="73" customWidth="1"/>
    <col min="9476" max="9476" width="6" style="73" customWidth="1"/>
    <col min="9477" max="9478" width="6.42578125" style="73" customWidth="1"/>
    <col min="9479" max="9479" width="7" style="73" customWidth="1"/>
    <col min="9480" max="9480" width="6.7109375" style="73" customWidth="1"/>
    <col min="9481" max="9481" width="6.42578125" style="73" customWidth="1"/>
    <col min="9482" max="9482" width="5.7109375" style="73" customWidth="1"/>
    <col min="9483" max="9483" width="7.5703125" style="73" customWidth="1"/>
    <col min="9484" max="9484" width="6.85546875" style="73" customWidth="1"/>
    <col min="9485" max="9485" width="5.7109375" style="73" customWidth="1"/>
    <col min="9486" max="9486" width="6.28515625" style="73" customWidth="1"/>
    <col min="9487" max="9487" width="6.7109375" style="73" customWidth="1"/>
    <col min="9488" max="9488" width="7" style="73" customWidth="1"/>
    <col min="9489" max="9490" width="6.5703125" style="73" customWidth="1"/>
    <col min="9491" max="9491" width="5.140625" style="73" customWidth="1"/>
    <col min="9492" max="9728" width="9.140625" style="73"/>
    <col min="9729" max="9729" width="5.28515625" style="73" customWidth="1"/>
    <col min="9730" max="9730" width="20.28515625" style="73" customWidth="1"/>
    <col min="9731" max="9731" width="14.5703125" style="73" customWidth="1"/>
    <col min="9732" max="9732" width="6" style="73" customWidth="1"/>
    <col min="9733" max="9734" width="6.42578125" style="73" customWidth="1"/>
    <col min="9735" max="9735" width="7" style="73" customWidth="1"/>
    <col min="9736" max="9736" width="6.7109375" style="73" customWidth="1"/>
    <col min="9737" max="9737" width="6.42578125" style="73" customWidth="1"/>
    <col min="9738" max="9738" width="5.7109375" style="73" customWidth="1"/>
    <col min="9739" max="9739" width="7.5703125" style="73" customWidth="1"/>
    <col min="9740" max="9740" width="6.85546875" style="73" customWidth="1"/>
    <col min="9741" max="9741" width="5.7109375" style="73" customWidth="1"/>
    <col min="9742" max="9742" width="6.28515625" style="73" customWidth="1"/>
    <col min="9743" max="9743" width="6.7109375" style="73" customWidth="1"/>
    <col min="9744" max="9744" width="7" style="73" customWidth="1"/>
    <col min="9745" max="9746" width="6.5703125" style="73" customWidth="1"/>
    <col min="9747" max="9747" width="5.140625" style="73" customWidth="1"/>
    <col min="9748" max="9984" width="9.140625" style="73"/>
    <col min="9985" max="9985" width="5.28515625" style="73" customWidth="1"/>
    <col min="9986" max="9986" width="20.28515625" style="73" customWidth="1"/>
    <col min="9987" max="9987" width="14.5703125" style="73" customWidth="1"/>
    <col min="9988" max="9988" width="6" style="73" customWidth="1"/>
    <col min="9989" max="9990" width="6.42578125" style="73" customWidth="1"/>
    <col min="9991" max="9991" width="7" style="73" customWidth="1"/>
    <col min="9992" max="9992" width="6.7109375" style="73" customWidth="1"/>
    <col min="9993" max="9993" width="6.42578125" style="73" customWidth="1"/>
    <col min="9994" max="9994" width="5.7109375" style="73" customWidth="1"/>
    <col min="9995" max="9995" width="7.5703125" style="73" customWidth="1"/>
    <col min="9996" max="9996" width="6.85546875" style="73" customWidth="1"/>
    <col min="9997" max="9997" width="5.7109375" style="73" customWidth="1"/>
    <col min="9998" max="9998" width="6.28515625" style="73" customWidth="1"/>
    <col min="9999" max="9999" width="6.7109375" style="73" customWidth="1"/>
    <col min="10000" max="10000" width="7" style="73" customWidth="1"/>
    <col min="10001" max="10002" width="6.5703125" style="73" customWidth="1"/>
    <col min="10003" max="10003" width="5.140625" style="73" customWidth="1"/>
    <col min="10004" max="10240" width="9.140625" style="73"/>
    <col min="10241" max="10241" width="5.28515625" style="73" customWidth="1"/>
    <col min="10242" max="10242" width="20.28515625" style="73" customWidth="1"/>
    <col min="10243" max="10243" width="14.5703125" style="73" customWidth="1"/>
    <col min="10244" max="10244" width="6" style="73" customWidth="1"/>
    <col min="10245" max="10246" width="6.42578125" style="73" customWidth="1"/>
    <col min="10247" max="10247" width="7" style="73" customWidth="1"/>
    <col min="10248" max="10248" width="6.7109375" style="73" customWidth="1"/>
    <col min="10249" max="10249" width="6.42578125" style="73" customWidth="1"/>
    <col min="10250" max="10250" width="5.7109375" style="73" customWidth="1"/>
    <col min="10251" max="10251" width="7.5703125" style="73" customWidth="1"/>
    <col min="10252" max="10252" width="6.85546875" style="73" customWidth="1"/>
    <col min="10253" max="10253" width="5.7109375" style="73" customWidth="1"/>
    <col min="10254" max="10254" width="6.28515625" style="73" customWidth="1"/>
    <col min="10255" max="10255" width="6.7109375" style="73" customWidth="1"/>
    <col min="10256" max="10256" width="7" style="73" customWidth="1"/>
    <col min="10257" max="10258" width="6.5703125" style="73" customWidth="1"/>
    <col min="10259" max="10259" width="5.140625" style="73" customWidth="1"/>
    <col min="10260" max="10496" width="9.140625" style="73"/>
    <col min="10497" max="10497" width="5.28515625" style="73" customWidth="1"/>
    <col min="10498" max="10498" width="20.28515625" style="73" customWidth="1"/>
    <col min="10499" max="10499" width="14.5703125" style="73" customWidth="1"/>
    <col min="10500" max="10500" width="6" style="73" customWidth="1"/>
    <col min="10501" max="10502" width="6.42578125" style="73" customWidth="1"/>
    <col min="10503" max="10503" width="7" style="73" customWidth="1"/>
    <col min="10504" max="10504" width="6.7109375" style="73" customWidth="1"/>
    <col min="10505" max="10505" width="6.42578125" style="73" customWidth="1"/>
    <col min="10506" max="10506" width="5.7109375" style="73" customWidth="1"/>
    <col min="10507" max="10507" width="7.5703125" style="73" customWidth="1"/>
    <col min="10508" max="10508" width="6.85546875" style="73" customWidth="1"/>
    <col min="10509" max="10509" width="5.7109375" style="73" customWidth="1"/>
    <col min="10510" max="10510" width="6.28515625" style="73" customWidth="1"/>
    <col min="10511" max="10511" width="6.7109375" style="73" customWidth="1"/>
    <col min="10512" max="10512" width="7" style="73" customWidth="1"/>
    <col min="10513" max="10514" width="6.5703125" style="73" customWidth="1"/>
    <col min="10515" max="10515" width="5.140625" style="73" customWidth="1"/>
    <col min="10516" max="10752" width="9.140625" style="73"/>
    <col min="10753" max="10753" width="5.28515625" style="73" customWidth="1"/>
    <col min="10754" max="10754" width="20.28515625" style="73" customWidth="1"/>
    <col min="10755" max="10755" width="14.5703125" style="73" customWidth="1"/>
    <col min="10756" max="10756" width="6" style="73" customWidth="1"/>
    <col min="10757" max="10758" width="6.42578125" style="73" customWidth="1"/>
    <col min="10759" max="10759" width="7" style="73" customWidth="1"/>
    <col min="10760" max="10760" width="6.7109375" style="73" customWidth="1"/>
    <col min="10761" max="10761" width="6.42578125" style="73" customWidth="1"/>
    <col min="10762" max="10762" width="5.7109375" style="73" customWidth="1"/>
    <col min="10763" max="10763" width="7.5703125" style="73" customWidth="1"/>
    <col min="10764" max="10764" width="6.85546875" style="73" customWidth="1"/>
    <col min="10765" max="10765" width="5.7109375" style="73" customWidth="1"/>
    <col min="10766" max="10766" width="6.28515625" style="73" customWidth="1"/>
    <col min="10767" max="10767" width="6.7109375" style="73" customWidth="1"/>
    <col min="10768" max="10768" width="7" style="73" customWidth="1"/>
    <col min="10769" max="10770" width="6.5703125" style="73" customWidth="1"/>
    <col min="10771" max="10771" width="5.140625" style="73" customWidth="1"/>
    <col min="10772" max="11008" width="9.140625" style="73"/>
    <col min="11009" max="11009" width="5.28515625" style="73" customWidth="1"/>
    <col min="11010" max="11010" width="20.28515625" style="73" customWidth="1"/>
    <col min="11011" max="11011" width="14.5703125" style="73" customWidth="1"/>
    <col min="11012" max="11012" width="6" style="73" customWidth="1"/>
    <col min="11013" max="11014" width="6.42578125" style="73" customWidth="1"/>
    <col min="11015" max="11015" width="7" style="73" customWidth="1"/>
    <col min="11016" max="11016" width="6.7109375" style="73" customWidth="1"/>
    <col min="11017" max="11017" width="6.42578125" style="73" customWidth="1"/>
    <col min="11018" max="11018" width="5.7109375" style="73" customWidth="1"/>
    <col min="11019" max="11019" width="7.5703125" style="73" customWidth="1"/>
    <col min="11020" max="11020" width="6.85546875" style="73" customWidth="1"/>
    <col min="11021" max="11021" width="5.7109375" style="73" customWidth="1"/>
    <col min="11022" max="11022" width="6.28515625" style="73" customWidth="1"/>
    <col min="11023" max="11023" width="6.7109375" style="73" customWidth="1"/>
    <col min="11024" max="11024" width="7" style="73" customWidth="1"/>
    <col min="11025" max="11026" width="6.5703125" style="73" customWidth="1"/>
    <col min="11027" max="11027" width="5.140625" style="73" customWidth="1"/>
    <col min="11028" max="11264" width="9.140625" style="73"/>
    <col min="11265" max="11265" width="5.28515625" style="73" customWidth="1"/>
    <col min="11266" max="11266" width="20.28515625" style="73" customWidth="1"/>
    <col min="11267" max="11267" width="14.5703125" style="73" customWidth="1"/>
    <col min="11268" max="11268" width="6" style="73" customWidth="1"/>
    <col min="11269" max="11270" width="6.42578125" style="73" customWidth="1"/>
    <col min="11271" max="11271" width="7" style="73" customWidth="1"/>
    <col min="11272" max="11272" width="6.7109375" style="73" customWidth="1"/>
    <col min="11273" max="11273" width="6.42578125" style="73" customWidth="1"/>
    <col min="11274" max="11274" width="5.7109375" style="73" customWidth="1"/>
    <col min="11275" max="11275" width="7.5703125" style="73" customWidth="1"/>
    <col min="11276" max="11276" width="6.85546875" style="73" customWidth="1"/>
    <col min="11277" max="11277" width="5.7109375" style="73" customWidth="1"/>
    <col min="11278" max="11278" width="6.28515625" style="73" customWidth="1"/>
    <col min="11279" max="11279" width="6.7109375" style="73" customWidth="1"/>
    <col min="11280" max="11280" width="7" style="73" customWidth="1"/>
    <col min="11281" max="11282" width="6.5703125" style="73" customWidth="1"/>
    <col min="11283" max="11283" width="5.140625" style="73" customWidth="1"/>
    <col min="11284" max="11520" width="9.140625" style="73"/>
    <col min="11521" max="11521" width="5.28515625" style="73" customWidth="1"/>
    <col min="11522" max="11522" width="20.28515625" style="73" customWidth="1"/>
    <col min="11523" max="11523" width="14.5703125" style="73" customWidth="1"/>
    <col min="11524" max="11524" width="6" style="73" customWidth="1"/>
    <col min="11525" max="11526" width="6.42578125" style="73" customWidth="1"/>
    <col min="11527" max="11527" width="7" style="73" customWidth="1"/>
    <col min="11528" max="11528" width="6.7109375" style="73" customWidth="1"/>
    <col min="11529" max="11529" width="6.42578125" style="73" customWidth="1"/>
    <col min="11530" max="11530" width="5.7109375" style="73" customWidth="1"/>
    <col min="11531" max="11531" width="7.5703125" style="73" customWidth="1"/>
    <col min="11532" max="11532" width="6.85546875" style="73" customWidth="1"/>
    <col min="11533" max="11533" width="5.7109375" style="73" customWidth="1"/>
    <col min="11534" max="11534" width="6.28515625" style="73" customWidth="1"/>
    <col min="11535" max="11535" width="6.7109375" style="73" customWidth="1"/>
    <col min="11536" max="11536" width="7" style="73" customWidth="1"/>
    <col min="11537" max="11538" width="6.5703125" style="73" customWidth="1"/>
    <col min="11539" max="11539" width="5.140625" style="73" customWidth="1"/>
    <col min="11540" max="11776" width="9.140625" style="73"/>
    <col min="11777" max="11777" width="5.28515625" style="73" customWidth="1"/>
    <col min="11778" max="11778" width="20.28515625" style="73" customWidth="1"/>
    <col min="11779" max="11779" width="14.5703125" style="73" customWidth="1"/>
    <col min="11780" max="11780" width="6" style="73" customWidth="1"/>
    <col min="11781" max="11782" width="6.42578125" style="73" customWidth="1"/>
    <col min="11783" max="11783" width="7" style="73" customWidth="1"/>
    <col min="11784" max="11784" width="6.7109375" style="73" customWidth="1"/>
    <col min="11785" max="11785" width="6.42578125" style="73" customWidth="1"/>
    <col min="11786" max="11786" width="5.7109375" style="73" customWidth="1"/>
    <col min="11787" max="11787" width="7.5703125" style="73" customWidth="1"/>
    <col min="11788" max="11788" width="6.85546875" style="73" customWidth="1"/>
    <col min="11789" max="11789" width="5.7109375" style="73" customWidth="1"/>
    <col min="11790" max="11790" width="6.28515625" style="73" customWidth="1"/>
    <col min="11791" max="11791" width="6.7109375" style="73" customWidth="1"/>
    <col min="11792" max="11792" width="7" style="73" customWidth="1"/>
    <col min="11793" max="11794" width="6.5703125" style="73" customWidth="1"/>
    <col min="11795" max="11795" width="5.140625" style="73" customWidth="1"/>
    <col min="11796" max="12032" width="9.140625" style="73"/>
    <col min="12033" max="12033" width="5.28515625" style="73" customWidth="1"/>
    <col min="12034" max="12034" width="20.28515625" style="73" customWidth="1"/>
    <col min="12035" max="12035" width="14.5703125" style="73" customWidth="1"/>
    <col min="12036" max="12036" width="6" style="73" customWidth="1"/>
    <col min="12037" max="12038" width="6.42578125" style="73" customWidth="1"/>
    <col min="12039" max="12039" width="7" style="73" customWidth="1"/>
    <col min="12040" max="12040" width="6.7109375" style="73" customWidth="1"/>
    <col min="12041" max="12041" width="6.42578125" style="73" customWidth="1"/>
    <col min="12042" max="12042" width="5.7109375" style="73" customWidth="1"/>
    <col min="12043" max="12043" width="7.5703125" style="73" customWidth="1"/>
    <col min="12044" max="12044" width="6.85546875" style="73" customWidth="1"/>
    <col min="12045" max="12045" width="5.7109375" style="73" customWidth="1"/>
    <col min="12046" max="12046" width="6.28515625" style="73" customWidth="1"/>
    <col min="12047" max="12047" width="6.7109375" style="73" customWidth="1"/>
    <col min="12048" max="12048" width="7" style="73" customWidth="1"/>
    <col min="12049" max="12050" width="6.5703125" style="73" customWidth="1"/>
    <col min="12051" max="12051" width="5.140625" style="73" customWidth="1"/>
    <col min="12052" max="12288" width="9.140625" style="73"/>
    <col min="12289" max="12289" width="5.28515625" style="73" customWidth="1"/>
    <col min="12290" max="12290" width="20.28515625" style="73" customWidth="1"/>
    <col min="12291" max="12291" width="14.5703125" style="73" customWidth="1"/>
    <col min="12292" max="12292" width="6" style="73" customWidth="1"/>
    <col min="12293" max="12294" width="6.42578125" style="73" customWidth="1"/>
    <col min="12295" max="12295" width="7" style="73" customWidth="1"/>
    <col min="12296" max="12296" width="6.7109375" style="73" customWidth="1"/>
    <col min="12297" max="12297" width="6.42578125" style="73" customWidth="1"/>
    <col min="12298" max="12298" width="5.7109375" style="73" customWidth="1"/>
    <col min="12299" max="12299" width="7.5703125" style="73" customWidth="1"/>
    <col min="12300" max="12300" width="6.85546875" style="73" customWidth="1"/>
    <col min="12301" max="12301" width="5.7109375" style="73" customWidth="1"/>
    <col min="12302" max="12302" width="6.28515625" style="73" customWidth="1"/>
    <col min="12303" max="12303" width="6.7109375" style="73" customWidth="1"/>
    <col min="12304" max="12304" width="7" style="73" customWidth="1"/>
    <col min="12305" max="12306" width="6.5703125" style="73" customWidth="1"/>
    <col min="12307" max="12307" width="5.140625" style="73" customWidth="1"/>
    <col min="12308" max="12544" width="9.140625" style="73"/>
    <col min="12545" max="12545" width="5.28515625" style="73" customWidth="1"/>
    <col min="12546" max="12546" width="20.28515625" style="73" customWidth="1"/>
    <col min="12547" max="12547" width="14.5703125" style="73" customWidth="1"/>
    <col min="12548" max="12548" width="6" style="73" customWidth="1"/>
    <col min="12549" max="12550" width="6.42578125" style="73" customWidth="1"/>
    <col min="12551" max="12551" width="7" style="73" customWidth="1"/>
    <col min="12552" max="12552" width="6.7109375" style="73" customWidth="1"/>
    <col min="12553" max="12553" width="6.42578125" style="73" customWidth="1"/>
    <col min="12554" max="12554" width="5.7109375" style="73" customWidth="1"/>
    <col min="12555" max="12555" width="7.5703125" style="73" customWidth="1"/>
    <col min="12556" max="12556" width="6.85546875" style="73" customWidth="1"/>
    <col min="12557" max="12557" width="5.7109375" style="73" customWidth="1"/>
    <col min="12558" max="12558" width="6.28515625" style="73" customWidth="1"/>
    <col min="12559" max="12559" width="6.7109375" style="73" customWidth="1"/>
    <col min="12560" max="12560" width="7" style="73" customWidth="1"/>
    <col min="12561" max="12562" width="6.5703125" style="73" customWidth="1"/>
    <col min="12563" max="12563" width="5.140625" style="73" customWidth="1"/>
    <col min="12564" max="12800" width="9.140625" style="73"/>
    <col min="12801" max="12801" width="5.28515625" style="73" customWidth="1"/>
    <col min="12802" max="12802" width="20.28515625" style="73" customWidth="1"/>
    <col min="12803" max="12803" width="14.5703125" style="73" customWidth="1"/>
    <col min="12804" max="12804" width="6" style="73" customWidth="1"/>
    <col min="12805" max="12806" width="6.42578125" style="73" customWidth="1"/>
    <col min="12807" max="12807" width="7" style="73" customWidth="1"/>
    <col min="12808" max="12808" width="6.7109375" style="73" customWidth="1"/>
    <col min="12809" max="12809" width="6.42578125" style="73" customWidth="1"/>
    <col min="12810" max="12810" width="5.7109375" style="73" customWidth="1"/>
    <col min="12811" max="12811" width="7.5703125" style="73" customWidth="1"/>
    <col min="12812" max="12812" width="6.85546875" style="73" customWidth="1"/>
    <col min="12813" max="12813" width="5.7109375" style="73" customWidth="1"/>
    <col min="12814" max="12814" width="6.28515625" style="73" customWidth="1"/>
    <col min="12815" max="12815" width="6.7109375" style="73" customWidth="1"/>
    <col min="12816" max="12816" width="7" style="73" customWidth="1"/>
    <col min="12817" max="12818" width="6.5703125" style="73" customWidth="1"/>
    <col min="12819" max="12819" width="5.140625" style="73" customWidth="1"/>
    <col min="12820" max="13056" width="9.140625" style="73"/>
    <col min="13057" max="13057" width="5.28515625" style="73" customWidth="1"/>
    <col min="13058" max="13058" width="20.28515625" style="73" customWidth="1"/>
    <col min="13059" max="13059" width="14.5703125" style="73" customWidth="1"/>
    <col min="13060" max="13060" width="6" style="73" customWidth="1"/>
    <col min="13061" max="13062" width="6.42578125" style="73" customWidth="1"/>
    <col min="13063" max="13063" width="7" style="73" customWidth="1"/>
    <col min="13064" max="13064" width="6.7109375" style="73" customWidth="1"/>
    <col min="13065" max="13065" width="6.42578125" style="73" customWidth="1"/>
    <col min="13066" max="13066" width="5.7109375" style="73" customWidth="1"/>
    <col min="13067" max="13067" width="7.5703125" style="73" customWidth="1"/>
    <col min="13068" max="13068" width="6.85546875" style="73" customWidth="1"/>
    <col min="13069" max="13069" width="5.7109375" style="73" customWidth="1"/>
    <col min="13070" max="13070" width="6.28515625" style="73" customWidth="1"/>
    <col min="13071" max="13071" width="6.7109375" style="73" customWidth="1"/>
    <col min="13072" max="13072" width="7" style="73" customWidth="1"/>
    <col min="13073" max="13074" width="6.5703125" style="73" customWidth="1"/>
    <col min="13075" max="13075" width="5.140625" style="73" customWidth="1"/>
    <col min="13076" max="13312" width="9.140625" style="73"/>
    <col min="13313" max="13313" width="5.28515625" style="73" customWidth="1"/>
    <col min="13314" max="13314" width="20.28515625" style="73" customWidth="1"/>
    <col min="13315" max="13315" width="14.5703125" style="73" customWidth="1"/>
    <col min="13316" max="13316" width="6" style="73" customWidth="1"/>
    <col min="13317" max="13318" width="6.42578125" style="73" customWidth="1"/>
    <col min="13319" max="13319" width="7" style="73" customWidth="1"/>
    <col min="13320" max="13320" width="6.7109375" style="73" customWidth="1"/>
    <col min="13321" max="13321" width="6.42578125" style="73" customWidth="1"/>
    <col min="13322" max="13322" width="5.7109375" style="73" customWidth="1"/>
    <col min="13323" max="13323" width="7.5703125" style="73" customWidth="1"/>
    <col min="13324" max="13324" width="6.85546875" style="73" customWidth="1"/>
    <col min="13325" max="13325" width="5.7109375" style="73" customWidth="1"/>
    <col min="13326" max="13326" width="6.28515625" style="73" customWidth="1"/>
    <col min="13327" max="13327" width="6.7109375" style="73" customWidth="1"/>
    <col min="13328" max="13328" width="7" style="73" customWidth="1"/>
    <col min="13329" max="13330" width="6.5703125" style="73" customWidth="1"/>
    <col min="13331" max="13331" width="5.140625" style="73" customWidth="1"/>
    <col min="13332" max="13568" width="9.140625" style="73"/>
    <col min="13569" max="13569" width="5.28515625" style="73" customWidth="1"/>
    <col min="13570" max="13570" width="20.28515625" style="73" customWidth="1"/>
    <col min="13571" max="13571" width="14.5703125" style="73" customWidth="1"/>
    <col min="13572" max="13572" width="6" style="73" customWidth="1"/>
    <col min="13573" max="13574" width="6.42578125" style="73" customWidth="1"/>
    <col min="13575" max="13575" width="7" style="73" customWidth="1"/>
    <col min="13576" max="13576" width="6.7109375" style="73" customWidth="1"/>
    <col min="13577" max="13577" width="6.42578125" style="73" customWidth="1"/>
    <col min="13578" max="13578" width="5.7109375" style="73" customWidth="1"/>
    <col min="13579" max="13579" width="7.5703125" style="73" customWidth="1"/>
    <col min="13580" max="13580" width="6.85546875" style="73" customWidth="1"/>
    <col min="13581" max="13581" width="5.7109375" style="73" customWidth="1"/>
    <col min="13582" max="13582" width="6.28515625" style="73" customWidth="1"/>
    <col min="13583" max="13583" width="6.7109375" style="73" customWidth="1"/>
    <col min="13584" max="13584" width="7" style="73" customWidth="1"/>
    <col min="13585" max="13586" width="6.5703125" style="73" customWidth="1"/>
    <col min="13587" max="13587" width="5.140625" style="73" customWidth="1"/>
    <col min="13588" max="13824" width="9.140625" style="73"/>
    <col min="13825" max="13825" width="5.28515625" style="73" customWidth="1"/>
    <col min="13826" max="13826" width="20.28515625" style="73" customWidth="1"/>
    <col min="13827" max="13827" width="14.5703125" style="73" customWidth="1"/>
    <col min="13828" max="13828" width="6" style="73" customWidth="1"/>
    <col min="13829" max="13830" width="6.42578125" style="73" customWidth="1"/>
    <col min="13831" max="13831" width="7" style="73" customWidth="1"/>
    <col min="13832" max="13832" width="6.7109375" style="73" customWidth="1"/>
    <col min="13833" max="13833" width="6.42578125" style="73" customWidth="1"/>
    <col min="13834" max="13834" width="5.7109375" style="73" customWidth="1"/>
    <col min="13835" max="13835" width="7.5703125" style="73" customWidth="1"/>
    <col min="13836" max="13836" width="6.85546875" style="73" customWidth="1"/>
    <col min="13837" max="13837" width="5.7109375" style="73" customWidth="1"/>
    <col min="13838" max="13838" width="6.28515625" style="73" customWidth="1"/>
    <col min="13839" max="13839" width="6.7109375" style="73" customWidth="1"/>
    <col min="13840" max="13840" width="7" style="73" customWidth="1"/>
    <col min="13841" max="13842" width="6.5703125" style="73" customWidth="1"/>
    <col min="13843" max="13843" width="5.140625" style="73" customWidth="1"/>
    <col min="13844" max="14080" width="9.140625" style="73"/>
    <col min="14081" max="14081" width="5.28515625" style="73" customWidth="1"/>
    <col min="14082" max="14082" width="20.28515625" style="73" customWidth="1"/>
    <col min="14083" max="14083" width="14.5703125" style="73" customWidth="1"/>
    <col min="14084" max="14084" width="6" style="73" customWidth="1"/>
    <col min="14085" max="14086" width="6.42578125" style="73" customWidth="1"/>
    <col min="14087" max="14087" width="7" style="73" customWidth="1"/>
    <col min="14088" max="14088" width="6.7109375" style="73" customWidth="1"/>
    <col min="14089" max="14089" width="6.42578125" style="73" customWidth="1"/>
    <col min="14090" max="14090" width="5.7109375" style="73" customWidth="1"/>
    <col min="14091" max="14091" width="7.5703125" style="73" customWidth="1"/>
    <col min="14092" max="14092" width="6.85546875" style="73" customWidth="1"/>
    <col min="14093" max="14093" width="5.7109375" style="73" customWidth="1"/>
    <col min="14094" max="14094" width="6.28515625" style="73" customWidth="1"/>
    <col min="14095" max="14095" width="6.7109375" style="73" customWidth="1"/>
    <col min="14096" max="14096" width="7" style="73" customWidth="1"/>
    <col min="14097" max="14098" width="6.5703125" style="73" customWidth="1"/>
    <col min="14099" max="14099" width="5.140625" style="73" customWidth="1"/>
    <col min="14100" max="14336" width="9.140625" style="73"/>
    <col min="14337" max="14337" width="5.28515625" style="73" customWidth="1"/>
    <col min="14338" max="14338" width="20.28515625" style="73" customWidth="1"/>
    <col min="14339" max="14339" width="14.5703125" style="73" customWidth="1"/>
    <col min="14340" max="14340" width="6" style="73" customWidth="1"/>
    <col min="14341" max="14342" width="6.42578125" style="73" customWidth="1"/>
    <col min="14343" max="14343" width="7" style="73" customWidth="1"/>
    <col min="14344" max="14344" width="6.7109375" style="73" customWidth="1"/>
    <col min="14345" max="14345" width="6.42578125" style="73" customWidth="1"/>
    <col min="14346" max="14346" width="5.7109375" style="73" customWidth="1"/>
    <col min="14347" max="14347" width="7.5703125" style="73" customWidth="1"/>
    <col min="14348" max="14348" width="6.85546875" style="73" customWidth="1"/>
    <col min="14349" max="14349" width="5.7109375" style="73" customWidth="1"/>
    <col min="14350" max="14350" width="6.28515625" style="73" customWidth="1"/>
    <col min="14351" max="14351" width="6.7109375" style="73" customWidth="1"/>
    <col min="14352" max="14352" width="7" style="73" customWidth="1"/>
    <col min="14353" max="14354" width="6.5703125" style="73" customWidth="1"/>
    <col min="14355" max="14355" width="5.140625" style="73" customWidth="1"/>
    <col min="14356" max="14592" width="9.140625" style="73"/>
    <col min="14593" max="14593" width="5.28515625" style="73" customWidth="1"/>
    <col min="14594" max="14594" width="20.28515625" style="73" customWidth="1"/>
    <col min="14595" max="14595" width="14.5703125" style="73" customWidth="1"/>
    <col min="14596" max="14596" width="6" style="73" customWidth="1"/>
    <col min="14597" max="14598" width="6.42578125" style="73" customWidth="1"/>
    <col min="14599" max="14599" width="7" style="73" customWidth="1"/>
    <col min="14600" max="14600" width="6.7109375" style="73" customWidth="1"/>
    <col min="14601" max="14601" width="6.42578125" style="73" customWidth="1"/>
    <col min="14602" max="14602" width="5.7109375" style="73" customWidth="1"/>
    <col min="14603" max="14603" width="7.5703125" style="73" customWidth="1"/>
    <col min="14604" max="14604" width="6.85546875" style="73" customWidth="1"/>
    <col min="14605" max="14605" width="5.7109375" style="73" customWidth="1"/>
    <col min="14606" max="14606" width="6.28515625" style="73" customWidth="1"/>
    <col min="14607" max="14607" width="6.7109375" style="73" customWidth="1"/>
    <col min="14608" max="14608" width="7" style="73" customWidth="1"/>
    <col min="14609" max="14610" width="6.5703125" style="73" customWidth="1"/>
    <col min="14611" max="14611" width="5.140625" style="73" customWidth="1"/>
    <col min="14612" max="14848" width="9.140625" style="73"/>
    <col min="14849" max="14849" width="5.28515625" style="73" customWidth="1"/>
    <col min="14850" max="14850" width="20.28515625" style="73" customWidth="1"/>
    <col min="14851" max="14851" width="14.5703125" style="73" customWidth="1"/>
    <col min="14852" max="14852" width="6" style="73" customWidth="1"/>
    <col min="14853" max="14854" width="6.42578125" style="73" customWidth="1"/>
    <col min="14855" max="14855" width="7" style="73" customWidth="1"/>
    <col min="14856" max="14856" width="6.7109375" style="73" customWidth="1"/>
    <col min="14857" max="14857" width="6.42578125" style="73" customWidth="1"/>
    <col min="14858" max="14858" width="5.7109375" style="73" customWidth="1"/>
    <col min="14859" max="14859" width="7.5703125" style="73" customWidth="1"/>
    <col min="14860" max="14860" width="6.85546875" style="73" customWidth="1"/>
    <col min="14861" max="14861" width="5.7109375" style="73" customWidth="1"/>
    <col min="14862" max="14862" width="6.28515625" style="73" customWidth="1"/>
    <col min="14863" max="14863" width="6.7109375" style="73" customWidth="1"/>
    <col min="14864" max="14864" width="7" style="73" customWidth="1"/>
    <col min="14865" max="14866" width="6.5703125" style="73" customWidth="1"/>
    <col min="14867" max="14867" width="5.140625" style="73" customWidth="1"/>
    <col min="14868" max="15104" width="9.140625" style="73"/>
    <col min="15105" max="15105" width="5.28515625" style="73" customWidth="1"/>
    <col min="15106" max="15106" width="20.28515625" style="73" customWidth="1"/>
    <col min="15107" max="15107" width="14.5703125" style="73" customWidth="1"/>
    <col min="15108" max="15108" width="6" style="73" customWidth="1"/>
    <col min="15109" max="15110" width="6.42578125" style="73" customWidth="1"/>
    <col min="15111" max="15111" width="7" style="73" customWidth="1"/>
    <col min="15112" max="15112" width="6.7109375" style="73" customWidth="1"/>
    <col min="15113" max="15113" width="6.42578125" style="73" customWidth="1"/>
    <col min="15114" max="15114" width="5.7109375" style="73" customWidth="1"/>
    <col min="15115" max="15115" width="7.5703125" style="73" customWidth="1"/>
    <col min="15116" max="15116" width="6.85546875" style="73" customWidth="1"/>
    <col min="15117" max="15117" width="5.7109375" style="73" customWidth="1"/>
    <col min="15118" max="15118" width="6.28515625" style="73" customWidth="1"/>
    <col min="15119" max="15119" width="6.7109375" style="73" customWidth="1"/>
    <col min="15120" max="15120" width="7" style="73" customWidth="1"/>
    <col min="15121" max="15122" width="6.5703125" style="73" customWidth="1"/>
    <col min="15123" max="15123" width="5.140625" style="73" customWidth="1"/>
    <col min="15124" max="15360" width="9.140625" style="73"/>
    <col min="15361" max="15361" width="5.28515625" style="73" customWidth="1"/>
    <col min="15362" max="15362" width="20.28515625" style="73" customWidth="1"/>
    <col min="15363" max="15363" width="14.5703125" style="73" customWidth="1"/>
    <col min="15364" max="15364" width="6" style="73" customWidth="1"/>
    <col min="15365" max="15366" width="6.42578125" style="73" customWidth="1"/>
    <col min="15367" max="15367" width="7" style="73" customWidth="1"/>
    <col min="15368" max="15368" width="6.7109375" style="73" customWidth="1"/>
    <col min="15369" max="15369" width="6.42578125" style="73" customWidth="1"/>
    <col min="15370" max="15370" width="5.7109375" style="73" customWidth="1"/>
    <col min="15371" max="15371" width="7.5703125" style="73" customWidth="1"/>
    <col min="15372" max="15372" width="6.85546875" style="73" customWidth="1"/>
    <col min="15373" max="15373" width="5.7109375" style="73" customWidth="1"/>
    <col min="15374" max="15374" width="6.28515625" style="73" customWidth="1"/>
    <col min="15375" max="15375" width="6.7109375" style="73" customWidth="1"/>
    <col min="15376" max="15376" width="7" style="73" customWidth="1"/>
    <col min="15377" max="15378" width="6.5703125" style="73" customWidth="1"/>
    <col min="15379" max="15379" width="5.140625" style="73" customWidth="1"/>
    <col min="15380" max="15616" width="9.140625" style="73"/>
    <col min="15617" max="15617" width="5.28515625" style="73" customWidth="1"/>
    <col min="15618" max="15618" width="20.28515625" style="73" customWidth="1"/>
    <col min="15619" max="15619" width="14.5703125" style="73" customWidth="1"/>
    <col min="15620" max="15620" width="6" style="73" customWidth="1"/>
    <col min="15621" max="15622" width="6.42578125" style="73" customWidth="1"/>
    <col min="15623" max="15623" width="7" style="73" customWidth="1"/>
    <col min="15624" max="15624" width="6.7109375" style="73" customWidth="1"/>
    <col min="15625" max="15625" width="6.42578125" style="73" customWidth="1"/>
    <col min="15626" max="15626" width="5.7109375" style="73" customWidth="1"/>
    <col min="15627" max="15627" width="7.5703125" style="73" customWidth="1"/>
    <col min="15628" max="15628" width="6.85546875" style="73" customWidth="1"/>
    <col min="15629" max="15629" width="5.7109375" style="73" customWidth="1"/>
    <col min="15630" max="15630" width="6.28515625" style="73" customWidth="1"/>
    <col min="15631" max="15631" width="6.7109375" style="73" customWidth="1"/>
    <col min="15632" max="15632" width="7" style="73" customWidth="1"/>
    <col min="15633" max="15634" width="6.5703125" style="73" customWidth="1"/>
    <col min="15635" max="15635" width="5.140625" style="73" customWidth="1"/>
    <col min="15636" max="15872" width="9.140625" style="73"/>
    <col min="15873" max="15873" width="5.28515625" style="73" customWidth="1"/>
    <col min="15874" max="15874" width="20.28515625" style="73" customWidth="1"/>
    <col min="15875" max="15875" width="14.5703125" style="73" customWidth="1"/>
    <col min="15876" max="15876" width="6" style="73" customWidth="1"/>
    <col min="15877" max="15878" width="6.42578125" style="73" customWidth="1"/>
    <col min="15879" max="15879" width="7" style="73" customWidth="1"/>
    <col min="15880" max="15880" width="6.7109375" style="73" customWidth="1"/>
    <col min="15881" max="15881" width="6.42578125" style="73" customWidth="1"/>
    <col min="15882" max="15882" width="5.7109375" style="73" customWidth="1"/>
    <col min="15883" max="15883" width="7.5703125" style="73" customWidth="1"/>
    <col min="15884" max="15884" width="6.85546875" style="73" customWidth="1"/>
    <col min="15885" max="15885" width="5.7109375" style="73" customWidth="1"/>
    <col min="15886" max="15886" width="6.28515625" style="73" customWidth="1"/>
    <col min="15887" max="15887" width="6.7109375" style="73" customWidth="1"/>
    <col min="15888" max="15888" width="7" style="73" customWidth="1"/>
    <col min="15889" max="15890" width="6.5703125" style="73" customWidth="1"/>
    <col min="15891" max="15891" width="5.140625" style="73" customWidth="1"/>
    <col min="15892" max="16128" width="9.140625" style="73"/>
    <col min="16129" max="16129" width="5.28515625" style="73" customWidth="1"/>
    <col min="16130" max="16130" width="20.28515625" style="73" customWidth="1"/>
    <col min="16131" max="16131" width="14.5703125" style="73" customWidth="1"/>
    <col min="16132" max="16132" width="6" style="73" customWidth="1"/>
    <col min="16133" max="16134" width="6.42578125" style="73" customWidth="1"/>
    <col min="16135" max="16135" width="7" style="73" customWidth="1"/>
    <col min="16136" max="16136" width="6.7109375" style="73" customWidth="1"/>
    <col min="16137" max="16137" width="6.42578125" style="73" customWidth="1"/>
    <col min="16138" max="16138" width="5.7109375" style="73" customWidth="1"/>
    <col min="16139" max="16139" width="7.5703125" style="73" customWidth="1"/>
    <col min="16140" max="16140" width="6.85546875" style="73" customWidth="1"/>
    <col min="16141" max="16141" width="5.7109375" style="73" customWidth="1"/>
    <col min="16142" max="16142" width="6.28515625" style="73" customWidth="1"/>
    <col min="16143" max="16143" width="6.7109375" style="73" customWidth="1"/>
    <col min="16144" max="16144" width="7" style="73" customWidth="1"/>
    <col min="16145" max="16146" width="6.5703125" style="73" customWidth="1"/>
    <col min="16147" max="16147" width="5.140625" style="73" customWidth="1"/>
    <col min="16148" max="16384" width="9.140625" style="73"/>
  </cols>
  <sheetData>
    <row r="1" spans="1:19" ht="52.5" customHeight="1" x14ac:dyDescent="0.25">
      <c r="A1" s="1064" t="s">
        <v>546</v>
      </c>
      <c r="B1" s="1064"/>
      <c r="C1" s="1064"/>
      <c r="D1" s="1064"/>
      <c r="E1" s="1064"/>
      <c r="F1" s="70"/>
      <c r="G1" s="70"/>
      <c r="H1" s="70"/>
      <c r="I1" s="70"/>
      <c r="J1" s="70"/>
      <c r="K1" s="70"/>
      <c r="L1" s="71"/>
      <c r="M1" s="71"/>
      <c r="N1" s="71"/>
      <c r="O1" s="71"/>
      <c r="P1" s="71"/>
      <c r="Q1" s="72"/>
      <c r="R1" s="72"/>
      <c r="S1" s="72"/>
    </row>
    <row r="2" spans="1:19" ht="7.5" customHeight="1" x14ac:dyDescent="0.25">
      <c r="A2" s="653"/>
      <c r="B2" s="653"/>
      <c r="C2" s="653"/>
      <c r="D2" s="71"/>
      <c r="E2" s="72"/>
      <c r="F2" s="72"/>
      <c r="G2" s="72"/>
      <c r="H2" s="72"/>
      <c r="I2" s="72"/>
      <c r="J2" s="72"/>
      <c r="K2" s="71"/>
      <c r="L2" s="71"/>
      <c r="M2" s="71"/>
      <c r="N2" s="71"/>
      <c r="O2" s="71"/>
      <c r="P2" s="71"/>
      <c r="Q2" s="72"/>
      <c r="R2" s="72"/>
      <c r="S2" s="72"/>
    </row>
    <row r="3" spans="1:19" ht="18" customHeight="1" x14ac:dyDescent="0.3">
      <c r="A3" s="1113" t="s">
        <v>1003</v>
      </c>
      <c r="B3" s="1113"/>
      <c r="C3" s="1113"/>
      <c r="D3" s="1113"/>
      <c r="E3" s="1113"/>
      <c r="F3" s="1113"/>
      <c r="G3" s="1113"/>
      <c r="H3" s="1113"/>
      <c r="I3" s="1113"/>
      <c r="J3" s="1113"/>
      <c r="K3" s="1113"/>
      <c r="L3" s="1113"/>
      <c r="M3" s="1113"/>
      <c r="N3" s="1113"/>
      <c r="O3" s="1113"/>
      <c r="P3" s="1113"/>
      <c r="Q3" s="1113"/>
      <c r="R3" s="1113"/>
      <c r="S3" s="1113"/>
    </row>
    <row r="4" spans="1:19" ht="18.75" customHeight="1" x14ac:dyDescent="0.3">
      <c r="A4" s="1066"/>
      <c r="B4" s="1066"/>
      <c r="C4" s="1066"/>
      <c r="D4" s="1066"/>
      <c r="E4" s="1066"/>
      <c r="F4" s="1066"/>
      <c r="G4" s="1066"/>
      <c r="H4" s="1066"/>
      <c r="I4" s="1066"/>
      <c r="J4" s="1066"/>
      <c r="K4" s="1066"/>
      <c r="L4" s="1066"/>
      <c r="M4" s="1066"/>
      <c r="N4" s="1066"/>
      <c r="O4" s="1066"/>
      <c r="P4" s="1066"/>
      <c r="Q4" s="1066"/>
      <c r="R4" s="1066"/>
      <c r="S4" s="1066"/>
    </row>
    <row r="5" spans="1:19" s="74" customFormat="1" ht="21.75" customHeight="1" x14ac:dyDescent="0.25">
      <c r="A5" s="1080" t="s">
        <v>0</v>
      </c>
      <c r="B5" s="1080" t="s">
        <v>1</v>
      </c>
      <c r="C5" s="1073" t="s">
        <v>523</v>
      </c>
      <c r="D5" s="1160" t="s">
        <v>524</v>
      </c>
      <c r="E5" s="1218" t="s">
        <v>525</v>
      </c>
      <c r="F5" s="1219"/>
      <c r="G5" s="1219"/>
      <c r="H5" s="1219"/>
      <c r="I5" s="1219"/>
      <c r="J5" s="1219"/>
      <c r="K5" s="1219"/>
      <c r="L5" s="1219"/>
      <c r="M5" s="1219"/>
      <c r="N5" s="1219"/>
      <c r="O5" s="1219"/>
      <c r="P5" s="1219"/>
      <c r="Q5" s="1220"/>
      <c r="R5" s="1186" t="s">
        <v>3</v>
      </c>
      <c r="S5" s="1160" t="s">
        <v>4</v>
      </c>
    </row>
    <row r="6" spans="1:19" s="74" customFormat="1" ht="73.5" customHeight="1" x14ac:dyDescent="0.25">
      <c r="A6" s="1081"/>
      <c r="B6" s="1081"/>
      <c r="C6" s="1074"/>
      <c r="D6" s="1161"/>
      <c r="E6" s="1221" t="s">
        <v>1309</v>
      </c>
      <c r="F6" s="1221"/>
      <c r="G6" s="1221"/>
      <c r="H6" s="1221"/>
      <c r="I6" s="1221"/>
      <c r="J6" s="1221"/>
      <c r="K6" s="1221"/>
      <c r="L6" s="1221"/>
      <c r="M6" s="1221"/>
      <c r="N6" s="1221"/>
      <c r="O6" s="1218" t="s">
        <v>810</v>
      </c>
      <c r="P6" s="1219"/>
      <c r="Q6" s="1200" t="s">
        <v>251</v>
      </c>
      <c r="R6" s="1187"/>
      <c r="S6" s="1161"/>
    </row>
    <row r="7" spans="1:19" s="74" customFormat="1" ht="92.25" customHeight="1" x14ac:dyDescent="0.25">
      <c r="A7" s="1082"/>
      <c r="B7" s="1082"/>
      <c r="C7" s="1075"/>
      <c r="D7" s="1162"/>
      <c r="E7" s="663" t="s">
        <v>154</v>
      </c>
      <c r="F7" s="663" t="s">
        <v>155</v>
      </c>
      <c r="G7" s="663" t="s">
        <v>64</v>
      </c>
      <c r="H7" s="663" t="s">
        <v>65</v>
      </c>
      <c r="I7" s="663" t="s">
        <v>66</v>
      </c>
      <c r="J7" s="663" t="s">
        <v>67</v>
      </c>
      <c r="K7" s="663" t="s">
        <v>68</v>
      </c>
      <c r="L7" s="663" t="s">
        <v>69</v>
      </c>
      <c r="M7" s="663" t="s">
        <v>70</v>
      </c>
      <c r="N7" s="663" t="s">
        <v>71</v>
      </c>
      <c r="O7" s="663" t="s">
        <v>290</v>
      </c>
      <c r="P7" s="663" t="s">
        <v>291</v>
      </c>
      <c r="Q7" s="1200"/>
      <c r="R7" s="1188"/>
      <c r="S7" s="1162"/>
    </row>
    <row r="8" spans="1:19" s="81" customFormat="1" ht="15.95" customHeight="1" x14ac:dyDescent="0.25">
      <c r="A8" s="75" t="s">
        <v>16</v>
      </c>
      <c r="B8" s="282" t="s">
        <v>667</v>
      </c>
      <c r="C8" s="858">
        <v>11100000776</v>
      </c>
      <c r="D8" s="76">
        <v>0.9</v>
      </c>
      <c r="E8" s="121"/>
      <c r="F8" s="121"/>
      <c r="G8" s="121"/>
      <c r="H8" s="121"/>
      <c r="I8" s="121">
        <v>0.02</v>
      </c>
      <c r="J8" s="121"/>
      <c r="K8" s="121">
        <v>0.02</v>
      </c>
      <c r="L8" s="121"/>
      <c r="M8" s="121"/>
      <c r="N8" s="121"/>
      <c r="O8" s="121">
        <v>0.02</v>
      </c>
      <c r="P8" s="121">
        <v>0.02</v>
      </c>
      <c r="Q8" s="78">
        <f>IF(SUM(E8:N8)&gt;5%,5%,SUM(E8:N8))+IF(SUM(O8:P8)&gt;5%,5%,SUM(O8:P8))</f>
        <v>0.08</v>
      </c>
      <c r="R8" s="79">
        <f t="shared" ref="R8:R26" si="0">D8+Q8</f>
        <v>0.98</v>
      </c>
      <c r="S8" s="80">
        <f>IF(95%&lt;=R8,60,IF(AND(90%&lt;=R8,R8&lt;95%),50,IF(AND(80%&lt;=R8,R8&lt;90%),40,IF(AND(75%&lt;=R8,R8&lt;80%),30,IF(AND(70%&lt;=R8,R8&lt;75%),20,IF(R8&lt;70%,0,""))))))</f>
        <v>60</v>
      </c>
    </row>
    <row r="9" spans="1:19" s="81" customFormat="1" ht="15.95" customHeight="1" x14ac:dyDescent="0.25">
      <c r="A9" s="75" t="s">
        <v>17</v>
      </c>
      <c r="B9" s="282" t="s">
        <v>187</v>
      </c>
      <c r="C9" s="858">
        <v>21100001291</v>
      </c>
      <c r="D9" s="76">
        <v>0.9</v>
      </c>
      <c r="E9" s="121"/>
      <c r="F9" s="121"/>
      <c r="G9" s="121"/>
      <c r="H9" s="121"/>
      <c r="I9" s="121"/>
      <c r="J9" s="121"/>
      <c r="K9" s="121"/>
      <c r="L9" s="121"/>
      <c r="M9" s="121"/>
      <c r="N9" s="121"/>
      <c r="O9" s="121"/>
      <c r="P9" s="121">
        <v>0.02</v>
      </c>
      <c r="Q9" s="78">
        <f t="shared" ref="Q9:Q26" si="1">IF(SUM(E9:N9)&gt;5%,5%,SUM(E9:N9))+IF(SUM(O9:P9)&gt;5%,5%,SUM(O9:P9))</f>
        <v>0.02</v>
      </c>
      <c r="R9" s="79">
        <f t="shared" si="0"/>
        <v>0.92</v>
      </c>
      <c r="S9" s="80">
        <f t="shared" ref="S9:S26" si="2">IF(95%&lt;=R9,60,IF(AND(90%&lt;=R9,R9&lt;95%),50,IF(AND(80%&lt;=R9,R9&lt;90%),40,IF(AND(75%&lt;=R9,R9&lt;80%),30,IF(AND(70%&lt;=R9,R9&lt;75%),20,IF(R9&lt;70%,0,""))))))</f>
        <v>50</v>
      </c>
    </row>
    <row r="10" spans="1:19" s="81" customFormat="1" ht="15.95" customHeight="1" x14ac:dyDescent="0.25">
      <c r="A10" s="75" t="s">
        <v>18</v>
      </c>
      <c r="B10" s="282" t="s">
        <v>188</v>
      </c>
      <c r="C10" s="858">
        <v>11100119658</v>
      </c>
      <c r="D10" s="76">
        <v>0</v>
      </c>
      <c r="E10" s="121"/>
      <c r="F10" s="121"/>
      <c r="G10" s="121"/>
      <c r="H10" s="121"/>
      <c r="I10" s="121"/>
      <c r="J10" s="121"/>
      <c r="K10" s="121"/>
      <c r="L10" s="121"/>
      <c r="M10" s="121"/>
      <c r="N10" s="121"/>
      <c r="O10" s="121"/>
      <c r="P10" s="121"/>
      <c r="Q10" s="78">
        <f t="shared" si="1"/>
        <v>0</v>
      </c>
      <c r="R10" s="79">
        <f t="shared" si="0"/>
        <v>0</v>
      </c>
      <c r="S10" s="80">
        <f t="shared" si="2"/>
        <v>0</v>
      </c>
    </row>
    <row r="11" spans="1:19" s="81" customFormat="1" ht="15.95" customHeight="1" x14ac:dyDescent="0.25">
      <c r="A11" s="75" t="s">
        <v>19</v>
      </c>
      <c r="B11" s="282" t="s">
        <v>189</v>
      </c>
      <c r="C11" s="858">
        <v>11100096288</v>
      </c>
      <c r="D11" s="76">
        <v>0.9</v>
      </c>
      <c r="E11" s="121"/>
      <c r="F11" s="121"/>
      <c r="G11" s="121"/>
      <c r="H11" s="121"/>
      <c r="I11" s="121"/>
      <c r="J11" s="121"/>
      <c r="K11" s="121"/>
      <c r="L11" s="121"/>
      <c r="M11" s="121"/>
      <c r="N11" s="121"/>
      <c r="O11" s="121"/>
      <c r="P11" s="121">
        <v>0.02</v>
      </c>
      <c r="Q11" s="78">
        <f t="shared" si="1"/>
        <v>0.02</v>
      </c>
      <c r="R11" s="79">
        <f t="shared" si="0"/>
        <v>0.92</v>
      </c>
      <c r="S11" s="142">
        <f t="shared" si="2"/>
        <v>50</v>
      </c>
    </row>
    <row r="12" spans="1:19" s="81" customFormat="1" ht="15.95" customHeight="1" x14ac:dyDescent="0.25">
      <c r="A12" s="75" t="s">
        <v>20</v>
      </c>
      <c r="B12" s="282" t="s">
        <v>190</v>
      </c>
      <c r="C12" s="858">
        <v>11100110117</v>
      </c>
      <c r="D12" s="76">
        <v>0.9</v>
      </c>
      <c r="E12" s="121"/>
      <c r="F12" s="121"/>
      <c r="G12" s="121"/>
      <c r="H12" s="121"/>
      <c r="I12" s="121"/>
      <c r="J12" s="121"/>
      <c r="K12" s="121"/>
      <c r="L12" s="121"/>
      <c r="M12" s="121"/>
      <c r="N12" s="121"/>
      <c r="O12" s="121"/>
      <c r="P12" s="121">
        <v>0.02</v>
      </c>
      <c r="Q12" s="78">
        <f t="shared" si="1"/>
        <v>0.02</v>
      </c>
      <c r="R12" s="79">
        <f t="shared" si="0"/>
        <v>0.92</v>
      </c>
      <c r="S12" s="80">
        <f t="shared" si="2"/>
        <v>50</v>
      </c>
    </row>
    <row r="13" spans="1:19" s="81" customFormat="1" ht="15.95" customHeight="1" x14ac:dyDescent="0.25">
      <c r="A13" s="75" t="s">
        <v>21</v>
      </c>
      <c r="B13" s="282" t="s">
        <v>191</v>
      </c>
      <c r="C13" s="858">
        <v>11100082545</v>
      </c>
      <c r="D13" s="76">
        <v>0.9</v>
      </c>
      <c r="E13" s="121"/>
      <c r="F13" s="121"/>
      <c r="G13" s="121"/>
      <c r="H13" s="121"/>
      <c r="I13" s="121"/>
      <c r="J13" s="121"/>
      <c r="K13" s="121"/>
      <c r="L13" s="121"/>
      <c r="M13" s="121"/>
      <c r="N13" s="121"/>
      <c r="O13" s="121"/>
      <c r="P13" s="121">
        <v>0.02</v>
      </c>
      <c r="Q13" s="78">
        <f t="shared" si="1"/>
        <v>0.02</v>
      </c>
      <c r="R13" s="79">
        <f t="shared" si="0"/>
        <v>0.92</v>
      </c>
      <c r="S13" s="80">
        <f t="shared" si="2"/>
        <v>50</v>
      </c>
    </row>
    <row r="14" spans="1:19" s="81" customFormat="1" ht="15.95" customHeight="1" x14ac:dyDescent="0.25">
      <c r="A14" s="75" t="s">
        <v>22</v>
      </c>
      <c r="B14" s="282" t="s">
        <v>192</v>
      </c>
      <c r="C14" s="858">
        <v>11100119638</v>
      </c>
      <c r="D14" s="76">
        <v>0.9</v>
      </c>
      <c r="E14" s="121"/>
      <c r="F14" s="121"/>
      <c r="G14" s="121"/>
      <c r="H14" s="121"/>
      <c r="I14" s="121"/>
      <c r="J14" s="121"/>
      <c r="K14" s="121"/>
      <c r="L14" s="121"/>
      <c r="M14" s="121"/>
      <c r="N14" s="121"/>
      <c r="O14" s="121"/>
      <c r="P14" s="121">
        <v>0.02</v>
      </c>
      <c r="Q14" s="78">
        <f t="shared" si="1"/>
        <v>0.02</v>
      </c>
      <c r="R14" s="79">
        <f t="shared" si="0"/>
        <v>0.92</v>
      </c>
      <c r="S14" s="80">
        <f t="shared" si="2"/>
        <v>50</v>
      </c>
    </row>
    <row r="15" spans="1:19" s="81" customFormat="1" ht="15.95" customHeight="1" x14ac:dyDescent="0.25">
      <c r="A15" s="75" t="s">
        <v>23</v>
      </c>
      <c r="B15" s="282" t="s">
        <v>193</v>
      </c>
      <c r="C15" s="858">
        <v>11100110124</v>
      </c>
      <c r="D15" s="76">
        <v>0.9</v>
      </c>
      <c r="E15" s="121"/>
      <c r="F15" s="121"/>
      <c r="G15" s="121"/>
      <c r="H15" s="121"/>
      <c r="I15" s="121"/>
      <c r="J15" s="121"/>
      <c r="K15" s="121"/>
      <c r="L15" s="121"/>
      <c r="M15" s="121"/>
      <c r="N15" s="121"/>
      <c r="O15" s="121"/>
      <c r="P15" s="121">
        <v>0.02</v>
      </c>
      <c r="Q15" s="78">
        <f t="shared" si="1"/>
        <v>0.02</v>
      </c>
      <c r="R15" s="79">
        <f t="shared" si="0"/>
        <v>0.92</v>
      </c>
      <c r="S15" s="142">
        <f t="shared" si="2"/>
        <v>50</v>
      </c>
    </row>
    <row r="16" spans="1:19" s="81" customFormat="1" ht="15.95" customHeight="1" x14ac:dyDescent="0.25">
      <c r="A16" s="75" t="s">
        <v>24</v>
      </c>
      <c r="B16" s="282" t="s">
        <v>194</v>
      </c>
      <c r="C16" s="858">
        <v>31100001684</v>
      </c>
      <c r="D16" s="76">
        <v>0.9</v>
      </c>
      <c r="E16" s="121"/>
      <c r="F16" s="121"/>
      <c r="G16" s="121"/>
      <c r="H16" s="121"/>
      <c r="I16" s="121">
        <v>0.02</v>
      </c>
      <c r="J16" s="121"/>
      <c r="K16" s="121"/>
      <c r="L16" s="121"/>
      <c r="M16" s="121"/>
      <c r="N16" s="121"/>
      <c r="O16" s="121"/>
      <c r="P16" s="121">
        <v>0.02</v>
      </c>
      <c r="Q16" s="78">
        <f t="shared" si="1"/>
        <v>0.04</v>
      </c>
      <c r="R16" s="79">
        <f t="shared" si="0"/>
        <v>0.94000000000000006</v>
      </c>
      <c r="S16" s="80">
        <f t="shared" si="2"/>
        <v>50</v>
      </c>
    </row>
    <row r="17" spans="1:19" s="81" customFormat="1" ht="15.95" customHeight="1" x14ac:dyDescent="0.25">
      <c r="A17" s="75" t="s">
        <v>25</v>
      </c>
      <c r="B17" s="282" t="s">
        <v>195</v>
      </c>
      <c r="C17" s="858">
        <v>21000001760</v>
      </c>
      <c r="D17" s="76">
        <v>0.9</v>
      </c>
      <c r="E17" s="121"/>
      <c r="F17" s="121"/>
      <c r="G17" s="121"/>
      <c r="H17" s="121"/>
      <c r="I17" s="121"/>
      <c r="J17" s="121"/>
      <c r="K17" s="121"/>
      <c r="L17" s="121"/>
      <c r="M17" s="121"/>
      <c r="N17" s="121"/>
      <c r="O17" s="121"/>
      <c r="P17" s="121">
        <v>0.02</v>
      </c>
      <c r="Q17" s="78">
        <f t="shared" si="1"/>
        <v>0.02</v>
      </c>
      <c r="R17" s="79">
        <f t="shared" si="0"/>
        <v>0.92</v>
      </c>
      <c r="S17" s="80">
        <f t="shared" si="2"/>
        <v>50</v>
      </c>
    </row>
    <row r="18" spans="1:19" s="81" customFormat="1" ht="15.95" customHeight="1" x14ac:dyDescent="0.25">
      <c r="A18" s="75" t="s">
        <v>26</v>
      </c>
      <c r="B18" s="282" t="s">
        <v>196</v>
      </c>
      <c r="C18" s="858">
        <v>11100119659</v>
      </c>
      <c r="D18" s="76">
        <v>0.9</v>
      </c>
      <c r="E18" s="121"/>
      <c r="F18" s="121">
        <v>0.05</v>
      </c>
      <c r="G18" s="121"/>
      <c r="H18" s="121"/>
      <c r="I18" s="121">
        <v>0.02</v>
      </c>
      <c r="J18" s="121"/>
      <c r="K18" s="121"/>
      <c r="L18" s="121"/>
      <c r="M18" s="121"/>
      <c r="N18" s="121"/>
      <c r="O18" s="121"/>
      <c r="P18" s="121">
        <v>0.02</v>
      </c>
      <c r="Q18" s="78">
        <f t="shared" si="1"/>
        <v>7.0000000000000007E-2</v>
      </c>
      <c r="R18" s="79">
        <f t="shared" si="0"/>
        <v>0.97</v>
      </c>
      <c r="S18" s="859">
        <f t="shared" si="2"/>
        <v>60</v>
      </c>
    </row>
    <row r="19" spans="1:19" s="81" customFormat="1" ht="15.95" customHeight="1" x14ac:dyDescent="0.25">
      <c r="A19" s="75" t="s">
        <v>27</v>
      </c>
      <c r="B19" s="282" t="s">
        <v>197</v>
      </c>
      <c r="C19" s="858">
        <v>11100109944</v>
      </c>
      <c r="D19" s="76">
        <v>0.9</v>
      </c>
      <c r="E19" s="121"/>
      <c r="F19" s="121"/>
      <c r="G19" s="121"/>
      <c r="H19" s="121"/>
      <c r="I19" s="121"/>
      <c r="J19" s="121"/>
      <c r="K19" s="121"/>
      <c r="L19" s="121"/>
      <c r="M19" s="121"/>
      <c r="N19" s="121"/>
      <c r="O19" s="121"/>
      <c r="P19" s="121">
        <v>0.02</v>
      </c>
      <c r="Q19" s="78">
        <f t="shared" si="1"/>
        <v>0.02</v>
      </c>
      <c r="R19" s="79">
        <f t="shared" si="0"/>
        <v>0.92</v>
      </c>
      <c r="S19" s="80">
        <f t="shared" si="2"/>
        <v>50</v>
      </c>
    </row>
    <row r="20" spans="1:19" s="81" customFormat="1" ht="15.95" customHeight="1" x14ac:dyDescent="0.25">
      <c r="A20" s="75" t="s">
        <v>28</v>
      </c>
      <c r="B20" s="282" t="s">
        <v>668</v>
      </c>
      <c r="C20" s="858">
        <v>11100067231</v>
      </c>
      <c r="D20" s="76">
        <v>0.9</v>
      </c>
      <c r="E20" s="121"/>
      <c r="F20" s="121">
        <v>0.05</v>
      </c>
      <c r="G20" s="121"/>
      <c r="H20" s="121"/>
      <c r="I20" s="121"/>
      <c r="J20" s="121"/>
      <c r="K20" s="121">
        <v>0.02</v>
      </c>
      <c r="L20" s="121"/>
      <c r="M20" s="121"/>
      <c r="N20" s="121"/>
      <c r="O20" s="121">
        <v>0.02</v>
      </c>
      <c r="P20" s="121">
        <v>0.02</v>
      </c>
      <c r="Q20" s="78">
        <f t="shared" si="1"/>
        <v>0.09</v>
      </c>
      <c r="R20" s="79">
        <f t="shared" si="0"/>
        <v>0.99</v>
      </c>
      <c r="S20" s="859">
        <f t="shared" si="2"/>
        <v>60</v>
      </c>
    </row>
    <row r="21" spans="1:19" s="81" customFormat="1" ht="15.95" customHeight="1" x14ac:dyDescent="0.25">
      <c r="A21" s="75" t="s">
        <v>29</v>
      </c>
      <c r="B21" s="282" t="s">
        <v>669</v>
      </c>
      <c r="C21" s="858">
        <v>11100071850</v>
      </c>
      <c r="D21" s="76">
        <v>0.9</v>
      </c>
      <c r="E21" s="121"/>
      <c r="F21" s="121"/>
      <c r="G21" s="121"/>
      <c r="H21" s="121"/>
      <c r="I21" s="121"/>
      <c r="J21" s="121"/>
      <c r="K21" s="121"/>
      <c r="L21" s="121">
        <v>0.02</v>
      </c>
      <c r="M21" s="121"/>
      <c r="N21" s="121"/>
      <c r="O21" s="121">
        <v>0.02</v>
      </c>
      <c r="P21" s="121">
        <v>0.02</v>
      </c>
      <c r="Q21" s="78">
        <f t="shared" si="1"/>
        <v>0.06</v>
      </c>
      <c r="R21" s="79">
        <f t="shared" si="0"/>
        <v>0.96</v>
      </c>
      <c r="S21" s="310">
        <f t="shared" si="2"/>
        <v>60</v>
      </c>
    </row>
    <row r="22" spans="1:19" s="81" customFormat="1" ht="15.95" customHeight="1" x14ac:dyDescent="0.25">
      <c r="A22" s="75" t="s">
        <v>30</v>
      </c>
      <c r="B22" s="282" t="s">
        <v>670</v>
      </c>
      <c r="C22" s="858">
        <v>11100096302</v>
      </c>
      <c r="D22" s="76">
        <v>0.9</v>
      </c>
      <c r="E22" s="121"/>
      <c r="F22" s="121"/>
      <c r="G22" s="121"/>
      <c r="H22" s="121"/>
      <c r="I22" s="121"/>
      <c r="J22" s="121"/>
      <c r="K22" s="121"/>
      <c r="L22" s="121">
        <v>0.02</v>
      </c>
      <c r="M22" s="121"/>
      <c r="N22" s="121"/>
      <c r="O22" s="121">
        <v>0.02</v>
      </c>
      <c r="P22" s="121">
        <v>0.02</v>
      </c>
      <c r="Q22" s="78">
        <f t="shared" si="1"/>
        <v>0.06</v>
      </c>
      <c r="R22" s="79">
        <f t="shared" si="0"/>
        <v>0.96</v>
      </c>
      <c r="S22" s="859">
        <f t="shared" si="2"/>
        <v>60</v>
      </c>
    </row>
    <row r="23" spans="1:19" s="81" customFormat="1" ht="15.95" customHeight="1" x14ac:dyDescent="0.25">
      <c r="A23" s="75" t="s">
        <v>31</v>
      </c>
      <c r="B23" s="282" t="s">
        <v>671</v>
      </c>
      <c r="C23" s="858">
        <v>31100001649</v>
      </c>
      <c r="D23" s="76">
        <v>0.9</v>
      </c>
      <c r="E23" s="121"/>
      <c r="F23" s="121"/>
      <c r="G23" s="121"/>
      <c r="H23" s="121"/>
      <c r="I23" s="121"/>
      <c r="J23" s="121"/>
      <c r="K23" s="121"/>
      <c r="L23" s="121">
        <v>0.02</v>
      </c>
      <c r="M23" s="121"/>
      <c r="N23" s="121"/>
      <c r="O23" s="121">
        <v>0.02</v>
      </c>
      <c r="P23" s="121">
        <v>0.02</v>
      </c>
      <c r="Q23" s="78">
        <f t="shared" si="1"/>
        <v>0.06</v>
      </c>
      <c r="R23" s="79">
        <f t="shared" si="0"/>
        <v>0.96</v>
      </c>
      <c r="S23" s="859">
        <f t="shared" si="2"/>
        <v>60</v>
      </c>
    </row>
    <row r="24" spans="1:19" s="81" customFormat="1" ht="15.95" customHeight="1" x14ac:dyDescent="0.25">
      <c r="A24" s="75" t="s">
        <v>32</v>
      </c>
      <c r="B24" s="282" t="s">
        <v>198</v>
      </c>
      <c r="C24" s="860">
        <v>81000001014</v>
      </c>
      <c r="D24" s="76">
        <v>0.9</v>
      </c>
      <c r="E24" s="121"/>
      <c r="F24" s="121"/>
      <c r="G24" s="121"/>
      <c r="H24" s="121"/>
      <c r="I24" s="121"/>
      <c r="J24" s="121"/>
      <c r="K24" s="121"/>
      <c r="L24" s="121"/>
      <c r="M24" s="121"/>
      <c r="N24" s="121"/>
      <c r="O24" s="121"/>
      <c r="P24" s="121">
        <v>0.02</v>
      </c>
      <c r="Q24" s="78">
        <f t="shared" si="1"/>
        <v>0.02</v>
      </c>
      <c r="R24" s="79">
        <f t="shared" si="0"/>
        <v>0.92</v>
      </c>
      <c r="S24" s="80">
        <f t="shared" si="2"/>
        <v>50</v>
      </c>
    </row>
    <row r="25" spans="1:19" s="81" customFormat="1" ht="15.95" customHeight="1" x14ac:dyDescent="0.25">
      <c r="A25" s="75" t="s">
        <v>33</v>
      </c>
      <c r="B25" s="282" t="s">
        <v>199</v>
      </c>
      <c r="C25" s="860">
        <v>81000000903</v>
      </c>
      <c r="D25" s="76">
        <v>0.9</v>
      </c>
      <c r="E25" s="121"/>
      <c r="F25" s="121"/>
      <c r="G25" s="121"/>
      <c r="H25" s="121"/>
      <c r="I25" s="121">
        <v>0.02</v>
      </c>
      <c r="J25" s="121"/>
      <c r="K25" s="121"/>
      <c r="L25" s="121"/>
      <c r="M25" s="121"/>
      <c r="N25" s="121"/>
      <c r="O25" s="121"/>
      <c r="P25" s="121">
        <v>0.02</v>
      </c>
      <c r="Q25" s="78">
        <f t="shared" si="1"/>
        <v>0.04</v>
      </c>
      <c r="R25" s="79">
        <f t="shared" si="0"/>
        <v>0.94000000000000006</v>
      </c>
      <c r="S25" s="80">
        <f t="shared" si="2"/>
        <v>50</v>
      </c>
    </row>
    <row r="26" spans="1:19" s="81" customFormat="1" ht="15.95" customHeight="1" x14ac:dyDescent="0.25">
      <c r="A26" s="75" t="s">
        <v>34</v>
      </c>
      <c r="B26" s="282" t="s">
        <v>673</v>
      </c>
      <c r="C26" s="860">
        <v>91100000114</v>
      </c>
      <c r="D26" s="76">
        <v>0.9</v>
      </c>
      <c r="E26" s="121"/>
      <c r="F26" s="121"/>
      <c r="G26" s="121"/>
      <c r="H26" s="121"/>
      <c r="I26" s="121"/>
      <c r="J26" s="121"/>
      <c r="K26" s="121"/>
      <c r="L26" s="121"/>
      <c r="M26" s="121"/>
      <c r="N26" s="121"/>
      <c r="O26" s="121"/>
      <c r="P26" s="121">
        <v>0.02</v>
      </c>
      <c r="Q26" s="78">
        <f t="shared" si="1"/>
        <v>0.02</v>
      </c>
      <c r="R26" s="79">
        <f t="shared" si="0"/>
        <v>0.92</v>
      </c>
      <c r="S26" s="80">
        <f t="shared" si="2"/>
        <v>50</v>
      </c>
    </row>
    <row r="27" spans="1:19" s="81" customFormat="1" ht="15.95" customHeight="1" x14ac:dyDescent="0.25">
      <c r="A27" s="75" t="s">
        <v>35</v>
      </c>
      <c r="B27" s="282" t="s">
        <v>200</v>
      </c>
      <c r="C27" s="283">
        <v>90100000730</v>
      </c>
      <c r="D27" s="76">
        <v>0.9</v>
      </c>
      <c r="E27" s="121"/>
      <c r="F27" s="121"/>
      <c r="G27" s="121"/>
      <c r="H27" s="121"/>
      <c r="I27" s="121">
        <v>0.02</v>
      </c>
      <c r="J27" s="121"/>
      <c r="K27" s="121"/>
      <c r="L27" s="121"/>
      <c r="M27" s="121"/>
      <c r="N27" s="121"/>
      <c r="O27" s="121"/>
      <c r="P27" s="121">
        <v>0.02</v>
      </c>
      <c r="Q27" s="78">
        <f>IF(SUM(E27:N27)&gt;5%,5%,SUM(E27:N27))+IF(SUM(O27:P27)&gt;5%,5%,SUM(O27:P27))</f>
        <v>0.04</v>
      </c>
      <c r="R27" s="79">
        <f>D27+Q27</f>
        <v>0.94000000000000006</v>
      </c>
      <c r="S27" s="80">
        <f>IF(95%&lt;=R27,60,IF(AND(90%&lt;=R27,R27&lt;95%),50,IF(AND(80%&lt;=R27,R27&lt;90%),40,IF(AND(75%&lt;=R27,R27&lt;80%),30,IF(AND(70%&lt;=R27,R27&lt;75%),20,IF(R27&lt;70%,0,""))))))</f>
        <v>50</v>
      </c>
    </row>
    <row r="28" spans="1:19" s="81" customFormat="1" ht="15.95" customHeight="1" x14ac:dyDescent="0.25">
      <c r="A28" s="75" t="s">
        <v>36</v>
      </c>
      <c r="B28" s="282" t="s">
        <v>1310</v>
      </c>
      <c r="C28" s="860"/>
      <c r="D28" s="76">
        <v>0.9</v>
      </c>
      <c r="E28" s="121"/>
      <c r="F28" s="121"/>
      <c r="G28" s="121"/>
      <c r="H28" s="121"/>
      <c r="I28" s="121"/>
      <c r="J28" s="121"/>
      <c r="K28" s="121"/>
      <c r="L28" s="121"/>
      <c r="M28" s="121"/>
      <c r="N28" s="121"/>
      <c r="O28" s="121"/>
      <c r="P28" s="121"/>
      <c r="Q28" s="78">
        <f>IF(SUM(E28:N28)&gt;5%,5%,SUM(E28:N28))+IF(SUM(O28:P28)&gt;5%,5%,SUM(O28:P28))</f>
        <v>0</v>
      </c>
      <c r="R28" s="79">
        <f>D28+Q28</f>
        <v>0.9</v>
      </c>
      <c r="S28" s="80">
        <f>IF(95%&lt;=R28,60,IF(AND(90%&lt;=R28,R28&lt;95%),50,IF(AND(80%&lt;=R28,R28&lt;90%),40,IF(AND(75%&lt;=R28,R28&lt;80%),30,IF(AND(70%&lt;=R28,R28&lt;75%),20,IF(R28&lt;70%,0,""))))))</f>
        <v>50</v>
      </c>
    </row>
    <row r="29" spans="1:19" s="81" customFormat="1" ht="15.95" customHeight="1" x14ac:dyDescent="0.25">
      <c r="A29" s="75" t="s">
        <v>37</v>
      </c>
      <c r="B29" s="282" t="s">
        <v>1311</v>
      </c>
      <c r="C29" s="860"/>
      <c r="D29" s="76">
        <v>0.9</v>
      </c>
      <c r="E29" s="121"/>
      <c r="F29" s="121"/>
      <c r="G29" s="121"/>
      <c r="H29" s="121"/>
      <c r="I29" s="121"/>
      <c r="J29" s="121"/>
      <c r="K29" s="121"/>
      <c r="L29" s="121"/>
      <c r="M29" s="121"/>
      <c r="N29" s="121"/>
      <c r="O29" s="121"/>
      <c r="P29" s="121"/>
      <c r="Q29" s="78">
        <f>IF(SUM(E29:N29)&gt;5%,5%,SUM(E29:N29))+IF(SUM(O29:P29)&gt;5%,5%,SUM(O29:P29))</f>
        <v>0</v>
      </c>
      <c r="R29" s="79">
        <f>D29+Q29</f>
        <v>0.9</v>
      </c>
      <c r="S29" s="80">
        <f>IF(95%&lt;=R29,60,IF(AND(90%&lt;=R29,R29&lt;95%),50,IF(AND(80%&lt;=R29,R29&lt;90%),40,IF(AND(75%&lt;=R29,R29&lt;80%),30,IF(AND(70%&lt;=R29,R29&lt;75%),20,IF(R29&lt;70%,0,""))))))</f>
        <v>50</v>
      </c>
    </row>
    <row r="30" spans="1:19" s="81" customFormat="1" ht="15.95" customHeight="1" x14ac:dyDescent="0.25">
      <c r="A30" s="75" t="s">
        <v>38</v>
      </c>
      <c r="B30" s="282" t="s">
        <v>1312</v>
      </c>
      <c r="C30" s="283"/>
      <c r="D30" s="76">
        <v>0.9</v>
      </c>
      <c r="E30" s="121"/>
      <c r="F30" s="121"/>
      <c r="G30" s="121"/>
      <c r="H30" s="121"/>
      <c r="I30" s="121"/>
      <c r="J30" s="121"/>
      <c r="K30" s="121"/>
      <c r="L30" s="121"/>
      <c r="M30" s="121"/>
      <c r="N30" s="121"/>
      <c r="O30" s="121"/>
      <c r="P30" s="121"/>
      <c r="Q30" s="78">
        <f>IF(SUM(E30:N30)&gt;5%,5%,SUM(E30:N30))+IF(SUM(O30:P30)&gt;5%,5%,SUM(O30:P30))</f>
        <v>0</v>
      </c>
      <c r="R30" s="79">
        <f>D30+Q30</f>
        <v>0.9</v>
      </c>
      <c r="S30" s="80">
        <f>IF(95%&lt;=R30,60,IF(AND(90%&lt;=R30,R30&lt;95%),50,IF(AND(80%&lt;=R30,R30&lt;90%),40,IF(AND(75%&lt;=R30,R30&lt;80%),30,IF(AND(70%&lt;=R30,R30&lt;75%),20,IF(R30&lt;70%,0,""))))))</f>
        <v>50</v>
      </c>
    </row>
    <row r="31" spans="1:19" ht="44.25" customHeight="1" x14ac:dyDescent="0.25">
      <c r="A31" s="1079" t="s">
        <v>530</v>
      </c>
      <c r="B31" s="1079"/>
      <c r="C31" s="1079"/>
      <c r="D31" s="1079"/>
      <c r="E31" s="1079"/>
      <c r="F31" s="1079"/>
      <c r="G31" s="1079"/>
      <c r="H31" s="1079"/>
      <c r="I31" s="1079"/>
      <c r="J31" s="1079"/>
      <c r="K31" s="1079"/>
      <c r="L31" s="1079"/>
      <c r="M31" s="1079"/>
      <c r="N31" s="1079"/>
      <c r="O31" s="1079"/>
      <c r="P31" s="1079"/>
      <c r="Q31" s="1079"/>
      <c r="R31" s="1079"/>
      <c r="S31" s="1079"/>
    </row>
    <row r="32" spans="1:19" ht="16.5" customHeight="1" x14ac:dyDescent="0.25"/>
    <row r="33" spans="1:19" ht="18.75" x14ac:dyDescent="0.3">
      <c r="A33" s="1118" t="s">
        <v>5</v>
      </c>
      <c r="B33" s="1118"/>
      <c r="C33" s="1118"/>
      <c r="D33" s="1118"/>
      <c r="E33" s="1118"/>
      <c r="F33" s="1118"/>
      <c r="G33" s="1118"/>
      <c r="H33" s="1118"/>
      <c r="I33" s="1118"/>
      <c r="J33" s="1118"/>
      <c r="K33" s="1118"/>
      <c r="L33" s="1118"/>
      <c r="M33" s="1118"/>
      <c r="N33" s="1118"/>
      <c r="O33" s="1118"/>
      <c r="P33" s="1118"/>
      <c r="Q33" s="1118"/>
      <c r="R33" s="1118"/>
      <c r="S33" s="1118"/>
    </row>
    <row r="34" spans="1:19" ht="6.75" customHeight="1" x14ac:dyDescent="0.25"/>
    <row r="35" spans="1:19" ht="105.75" customHeight="1" x14ac:dyDescent="0.25">
      <c r="A35" s="639" t="s">
        <v>6</v>
      </c>
      <c r="B35" s="1005" t="s">
        <v>7</v>
      </c>
      <c r="C35" s="1005"/>
      <c r="D35" s="1005"/>
      <c r="E35" s="1005"/>
      <c r="F35" s="639"/>
      <c r="G35" s="639"/>
      <c r="H35" s="639"/>
      <c r="I35" s="639"/>
      <c r="J35" s="639"/>
      <c r="K35" s="1096" t="s">
        <v>8</v>
      </c>
      <c r="L35" s="1097"/>
      <c r="M35" s="1090" t="s">
        <v>9</v>
      </c>
      <c r="N35" s="1090"/>
      <c r="O35" s="648" t="s">
        <v>10</v>
      </c>
      <c r="P35" s="648" t="s">
        <v>1313</v>
      </c>
      <c r="Q35" s="1103" t="s">
        <v>12</v>
      </c>
      <c r="R35" s="1103"/>
      <c r="S35" s="1097"/>
    </row>
    <row r="36" spans="1:19" ht="48.75" customHeight="1" x14ac:dyDescent="0.25">
      <c r="A36" s="639"/>
      <c r="B36" s="1106" t="s">
        <v>1009</v>
      </c>
      <c r="C36" s="1107"/>
      <c r="D36" s="1107"/>
      <c r="E36" s="1119"/>
      <c r="F36" s="652"/>
      <c r="G36" s="652"/>
      <c r="H36" s="651"/>
      <c r="I36" s="651"/>
      <c r="J36" s="651"/>
      <c r="K36" s="645"/>
      <c r="L36" s="646"/>
      <c r="M36" s="645"/>
      <c r="N36" s="646"/>
      <c r="O36" s="648">
        <v>2</v>
      </c>
      <c r="P36" s="373">
        <v>0.05</v>
      </c>
      <c r="Q36" s="1090" t="s">
        <v>1314</v>
      </c>
      <c r="R36" s="1090"/>
      <c r="S36" s="1090"/>
    </row>
    <row r="37" spans="1:19" ht="39.75" customHeight="1" x14ac:dyDescent="0.25">
      <c r="A37" s="639"/>
      <c r="B37" s="1106" t="s">
        <v>1014</v>
      </c>
      <c r="C37" s="1107"/>
      <c r="D37" s="1107"/>
      <c r="E37" s="1119"/>
      <c r="F37" s="652"/>
      <c r="G37" s="652"/>
      <c r="H37" s="651"/>
      <c r="I37" s="651"/>
      <c r="J37" s="651"/>
      <c r="K37" s="645"/>
      <c r="L37" s="646"/>
      <c r="M37" s="645"/>
      <c r="N37" s="646"/>
      <c r="O37" s="648">
        <v>5</v>
      </c>
      <c r="P37" s="373">
        <v>0.02</v>
      </c>
      <c r="Q37" s="1090" t="s">
        <v>1315</v>
      </c>
      <c r="R37" s="1090"/>
      <c r="S37" s="1090"/>
    </row>
    <row r="38" spans="1:19" ht="36.75" customHeight="1" x14ac:dyDescent="0.25">
      <c r="A38" s="639"/>
      <c r="B38" s="1106" t="s">
        <v>1316</v>
      </c>
      <c r="C38" s="1107"/>
      <c r="D38" s="1107"/>
      <c r="E38" s="1119"/>
      <c r="F38" s="652"/>
      <c r="G38" s="652"/>
      <c r="H38" s="651"/>
      <c r="I38" s="651"/>
      <c r="J38" s="651"/>
      <c r="K38" s="645"/>
      <c r="L38" s="646"/>
      <c r="M38" s="645"/>
      <c r="N38" s="646"/>
      <c r="O38" s="648">
        <v>2</v>
      </c>
      <c r="P38" s="373">
        <v>0.02</v>
      </c>
      <c r="Q38" s="1090" t="s">
        <v>1317</v>
      </c>
      <c r="R38" s="1090"/>
      <c r="S38" s="1090"/>
    </row>
    <row r="39" spans="1:19" ht="51.75" customHeight="1" x14ac:dyDescent="0.25">
      <c r="A39" s="639"/>
      <c r="B39" s="1106" t="s">
        <v>1018</v>
      </c>
      <c r="C39" s="1107"/>
      <c r="D39" s="1107"/>
      <c r="E39" s="1119"/>
      <c r="F39" s="652"/>
      <c r="G39" s="652"/>
      <c r="H39" s="651"/>
      <c r="I39" s="651"/>
      <c r="J39" s="651"/>
      <c r="K39" s="645"/>
      <c r="L39" s="646"/>
      <c r="M39" s="645"/>
      <c r="N39" s="646"/>
      <c r="O39" s="648">
        <v>3</v>
      </c>
      <c r="P39" s="373">
        <v>0.02</v>
      </c>
      <c r="Q39" s="1090" t="s">
        <v>1318</v>
      </c>
      <c r="R39" s="1090"/>
      <c r="S39" s="1090"/>
    </row>
    <row r="40" spans="1:19" ht="69.75" customHeight="1" x14ac:dyDescent="0.25">
      <c r="A40" s="4">
        <v>1</v>
      </c>
      <c r="B40" s="1382" t="s">
        <v>1319</v>
      </c>
      <c r="C40" s="1383"/>
      <c r="D40" s="1383"/>
      <c r="E40" s="1384"/>
      <c r="F40" s="236"/>
      <c r="G40" s="236"/>
      <c r="H40" s="236"/>
      <c r="I40" s="236"/>
      <c r="J40" s="236"/>
      <c r="K40" s="1215"/>
      <c r="L40" s="1216"/>
      <c r="M40" s="1135"/>
      <c r="N40" s="1136"/>
      <c r="O40" s="545">
        <v>5</v>
      </c>
      <c r="P40" s="650">
        <v>0.02</v>
      </c>
      <c r="Q40" s="1096" t="s">
        <v>1320</v>
      </c>
      <c r="R40" s="1103"/>
      <c r="S40" s="1097"/>
    </row>
    <row r="41" spans="1:19" ht="36" customHeight="1" x14ac:dyDescent="0.25">
      <c r="A41" s="4">
        <v>2</v>
      </c>
      <c r="B41" s="1382" t="s">
        <v>1321</v>
      </c>
      <c r="C41" s="1383"/>
      <c r="D41" s="1383"/>
      <c r="E41" s="1384"/>
      <c r="F41" s="236"/>
      <c r="G41" s="236"/>
      <c r="H41" s="236"/>
      <c r="I41" s="236"/>
      <c r="J41" s="236"/>
      <c r="K41" s="1215"/>
      <c r="L41" s="1216"/>
      <c r="M41" s="1135"/>
      <c r="N41" s="1136"/>
      <c r="O41" s="545">
        <v>19</v>
      </c>
      <c r="P41" s="650">
        <v>0.02</v>
      </c>
      <c r="Q41" s="1096" t="s">
        <v>1322</v>
      </c>
      <c r="R41" s="1103"/>
      <c r="S41" s="1097"/>
    </row>
    <row r="42" spans="1:19" ht="9" customHeight="1" x14ac:dyDescent="0.25">
      <c r="A42" s="21"/>
      <c r="B42" s="22"/>
      <c r="C42" s="22"/>
      <c r="D42" s="22"/>
      <c r="E42" s="22"/>
      <c r="F42" s="22"/>
      <c r="G42" s="22"/>
      <c r="H42" s="22"/>
      <c r="I42" s="22"/>
      <c r="J42" s="22"/>
      <c r="K42" s="86"/>
      <c r="L42" s="87"/>
      <c r="M42" s="87"/>
      <c r="N42" s="87"/>
      <c r="O42" s="87"/>
      <c r="P42" s="87"/>
      <c r="Q42" s="88"/>
      <c r="R42" s="88"/>
      <c r="S42" s="88"/>
    </row>
    <row r="43" spans="1:19" ht="15.75" x14ac:dyDescent="0.25">
      <c r="L43" s="1102" t="s">
        <v>795</v>
      </c>
      <c r="M43" s="1102"/>
      <c r="N43" s="1102"/>
      <c r="O43" s="1102"/>
      <c r="P43" s="1102"/>
      <c r="Q43" s="1102"/>
      <c r="R43" s="1102"/>
      <c r="S43" s="1102"/>
    </row>
    <row r="44" spans="1:19" ht="15.75" x14ac:dyDescent="0.25">
      <c r="L44" s="1101" t="s">
        <v>14</v>
      </c>
      <c r="M44" s="1101"/>
      <c r="N44" s="1101"/>
      <c r="O44" s="1101"/>
      <c r="P44" s="1101"/>
      <c r="Q44" s="1101"/>
      <c r="R44" s="1101"/>
      <c r="S44" s="1101"/>
    </row>
  </sheetData>
  <mergeCells count="37">
    <mergeCell ref="A31:S31"/>
    <mergeCell ref="A33:S33"/>
    <mergeCell ref="Q36:S36"/>
    <mergeCell ref="Q37:S37"/>
    <mergeCell ref="Q38:S38"/>
    <mergeCell ref="Q35:S35"/>
    <mergeCell ref="B35:E35"/>
    <mergeCell ref="K35:L35"/>
    <mergeCell ref="M35:N35"/>
    <mergeCell ref="B36:E36"/>
    <mergeCell ref="B37:E37"/>
    <mergeCell ref="B38:E38"/>
    <mergeCell ref="A5:A7"/>
    <mergeCell ref="B5:B7"/>
    <mergeCell ref="D5:D7"/>
    <mergeCell ref="A1:E1"/>
    <mergeCell ref="A3:S3"/>
    <mergeCell ref="A4:S4"/>
    <mergeCell ref="C5:C7"/>
    <mergeCell ref="E5:Q5"/>
    <mergeCell ref="R5:R7"/>
    <mergeCell ref="S5:S7"/>
    <mergeCell ref="E6:N6"/>
    <mergeCell ref="O6:P6"/>
    <mergeCell ref="Q6:Q7"/>
    <mergeCell ref="B39:E39"/>
    <mergeCell ref="B40:E40"/>
    <mergeCell ref="B41:E41"/>
    <mergeCell ref="L43:S43"/>
    <mergeCell ref="L44:S44"/>
    <mergeCell ref="Q39:S39"/>
    <mergeCell ref="K40:L40"/>
    <mergeCell ref="M40:N40"/>
    <mergeCell ref="Q40:S40"/>
    <mergeCell ref="K41:L41"/>
    <mergeCell ref="M41:N41"/>
    <mergeCell ref="Q41:S41"/>
  </mergeCells>
  <pageMargins left="0.7" right="0.7" top="0.75" bottom="0.75" header="0.3" footer="0.3"/>
  <pageSetup paperSize="9" orientation="landscape"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9"/>
  <sheetViews>
    <sheetView topLeftCell="A7" zoomScale="85" zoomScaleNormal="85" workbookViewId="0">
      <selection activeCell="I22" sqref="I22"/>
    </sheetView>
  </sheetViews>
  <sheetFormatPr defaultRowHeight="15" x14ac:dyDescent="0.25"/>
  <cols>
    <col min="1" max="1" width="5.28515625" style="107" customWidth="1"/>
    <col min="2" max="2" width="33" style="107" customWidth="1"/>
    <col min="3" max="3" width="19.5703125" style="107" customWidth="1"/>
    <col min="4" max="4" width="13.28515625" style="81" customWidth="1"/>
    <col min="5" max="6" width="7.42578125" style="107" customWidth="1"/>
    <col min="7" max="7" width="6.140625" style="107" customWidth="1"/>
    <col min="8" max="8" width="7.5703125" style="107" customWidth="1"/>
    <col min="9" max="9" width="6.140625" style="107" customWidth="1"/>
    <col min="10" max="10" width="6.7109375" style="107" customWidth="1"/>
    <col min="11" max="11" width="7.42578125" style="117" customWidth="1"/>
    <col min="12" max="12" width="5.85546875" style="117" customWidth="1"/>
    <col min="13" max="13" width="7.42578125" style="117" customWidth="1"/>
    <col min="14" max="14" width="6.42578125" style="117" customWidth="1"/>
    <col min="15" max="15" width="9.7109375" style="117" customWidth="1"/>
    <col min="16" max="16" width="8.85546875" style="117" customWidth="1"/>
    <col min="17" max="17" width="7.5703125" style="117" customWidth="1"/>
    <col min="18" max="18" width="9" style="117" customWidth="1"/>
    <col min="19" max="21" width="6.85546875" style="117" customWidth="1"/>
    <col min="22" max="22" width="8" style="107" customWidth="1"/>
    <col min="23" max="23" width="9.140625" style="107" customWidth="1"/>
    <col min="24" max="24" width="7.5703125" style="107" customWidth="1"/>
    <col min="25" max="256" width="9.140625" style="107"/>
    <col min="257" max="257" width="5.28515625" style="107" customWidth="1"/>
    <col min="258" max="258" width="33" style="107" customWidth="1"/>
    <col min="259" max="259" width="19.5703125" style="107" customWidth="1"/>
    <col min="260" max="260" width="13.28515625" style="107" customWidth="1"/>
    <col min="261" max="262" width="7.42578125" style="107" customWidth="1"/>
    <col min="263" max="263" width="6.140625" style="107" customWidth="1"/>
    <col min="264" max="264" width="7.5703125" style="107" customWidth="1"/>
    <col min="265" max="265" width="6.140625" style="107" customWidth="1"/>
    <col min="266" max="266" width="6.7109375" style="107" customWidth="1"/>
    <col min="267" max="267" width="7.42578125" style="107" customWidth="1"/>
    <col min="268" max="268" width="5.85546875" style="107" customWidth="1"/>
    <col min="269" max="269" width="7.42578125" style="107" customWidth="1"/>
    <col min="270" max="270" width="6.42578125" style="107" customWidth="1"/>
    <col min="271" max="271" width="9.7109375" style="107" customWidth="1"/>
    <col min="272" max="272" width="8.85546875" style="107" customWidth="1"/>
    <col min="273" max="273" width="7.5703125" style="107" customWidth="1"/>
    <col min="274" max="274" width="9" style="107" customWidth="1"/>
    <col min="275" max="277" width="6.85546875" style="107" customWidth="1"/>
    <col min="278" max="278" width="8" style="107" customWidth="1"/>
    <col min="279" max="279" width="9.140625" style="107" customWidth="1"/>
    <col min="280" max="280" width="7.5703125" style="107" customWidth="1"/>
    <col min="281" max="512" width="9.140625" style="107"/>
    <col min="513" max="513" width="5.28515625" style="107" customWidth="1"/>
    <col min="514" max="514" width="33" style="107" customWidth="1"/>
    <col min="515" max="515" width="19.5703125" style="107" customWidth="1"/>
    <col min="516" max="516" width="13.28515625" style="107" customWidth="1"/>
    <col min="517" max="518" width="7.42578125" style="107" customWidth="1"/>
    <col min="519" max="519" width="6.140625" style="107" customWidth="1"/>
    <col min="520" max="520" width="7.5703125" style="107" customWidth="1"/>
    <col min="521" max="521" width="6.140625" style="107" customWidth="1"/>
    <col min="522" max="522" width="6.7109375" style="107" customWidth="1"/>
    <col min="523" max="523" width="7.42578125" style="107" customWidth="1"/>
    <col min="524" max="524" width="5.85546875" style="107" customWidth="1"/>
    <col min="525" max="525" width="7.42578125" style="107" customWidth="1"/>
    <col min="526" max="526" width="6.42578125" style="107" customWidth="1"/>
    <col min="527" max="527" width="9.7109375" style="107" customWidth="1"/>
    <col min="528" max="528" width="8.85546875" style="107" customWidth="1"/>
    <col min="529" max="529" width="7.5703125" style="107" customWidth="1"/>
    <col min="530" max="530" width="9" style="107" customWidth="1"/>
    <col min="531" max="533" width="6.85546875" style="107" customWidth="1"/>
    <col min="534" max="534" width="8" style="107" customWidth="1"/>
    <col min="535" max="535" width="9.140625" style="107" customWidth="1"/>
    <col min="536" max="536" width="7.5703125" style="107" customWidth="1"/>
    <col min="537" max="768" width="9.140625" style="107"/>
    <col min="769" max="769" width="5.28515625" style="107" customWidth="1"/>
    <col min="770" max="770" width="33" style="107" customWidth="1"/>
    <col min="771" max="771" width="19.5703125" style="107" customWidth="1"/>
    <col min="772" max="772" width="13.28515625" style="107" customWidth="1"/>
    <col min="773" max="774" width="7.42578125" style="107" customWidth="1"/>
    <col min="775" max="775" width="6.140625" style="107" customWidth="1"/>
    <col min="776" max="776" width="7.5703125" style="107" customWidth="1"/>
    <col min="777" max="777" width="6.140625" style="107" customWidth="1"/>
    <col min="778" max="778" width="6.7109375" style="107" customWidth="1"/>
    <col min="779" max="779" width="7.42578125" style="107" customWidth="1"/>
    <col min="780" max="780" width="5.85546875" style="107" customWidth="1"/>
    <col min="781" max="781" width="7.42578125" style="107" customWidth="1"/>
    <col min="782" max="782" width="6.42578125" style="107" customWidth="1"/>
    <col min="783" max="783" width="9.7109375" style="107" customWidth="1"/>
    <col min="784" max="784" width="8.85546875" style="107" customWidth="1"/>
    <col min="785" max="785" width="7.5703125" style="107" customWidth="1"/>
    <col min="786" max="786" width="9" style="107" customWidth="1"/>
    <col min="787" max="789" width="6.85546875" style="107" customWidth="1"/>
    <col min="790" max="790" width="8" style="107" customWidth="1"/>
    <col min="791" max="791" width="9.140625" style="107" customWidth="1"/>
    <col min="792" max="792" width="7.5703125" style="107" customWidth="1"/>
    <col min="793" max="1024" width="9.140625" style="107"/>
    <col min="1025" max="1025" width="5.28515625" style="107" customWidth="1"/>
    <col min="1026" max="1026" width="33" style="107" customWidth="1"/>
    <col min="1027" max="1027" width="19.5703125" style="107" customWidth="1"/>
    <col min="1028" max="1028" width="13.28515625" style="107" customWidth="1"/>
    <col min="1029" max="1030" width="7.42578125" style="107" customWidth="1"/>
    <col min="1031" max="1031" width="6.140625" style="107" customWidth="1"/>
    <col min="1032" max="1032" width="7.5703125" style="107" customWidth="1"/>
    <col min="1033" max="1033" width="6.140625" style="107" customWidth="1"/>
    <col min="1034" max="1034" width="6.7109375" style="107" customWidth="1"/>
    <col min="1035" max="1035" width="7.42578125" style="107" customWidth="1"/>
    <col min="1036" max="1036" width="5.85546875" style="107" customWidth="1"/>
    <col min="1037" max="1037" width="7.42578125" style="107" customWidth="1"/>
    <col min="1038" max="1038" width="6.42578125" style="107" customWidth="1"/>
    <col min="1039" max="1039" width="9.7109375" style="107" customWidth="1"/>
    <col min="1040" max="1040" width="8.85546875" style="107" customWidth="1"/>
    <col min="1041" max="1041" width="7.5703125" style="107" customWidth="1"/>
    <col min="1042" max="1042" width="9" style="107" customWidth="1"/>
    <col min="1043" max="1045" width="6.85546875" style="107" customWidth="1"/>
    <col min="1046" max="1046" width="8" style="107" customWidth="1"/>
    <col min="1047" max="1047" width="9.140625" style="107" customWidth="1"/>
    <col min="1048" max="1048" width="7.5703125" style="107" customWidth="1"/>
    <col min="1049" max="1280" width="9.140625" style="107"/>
    <col min="1281" max="1281" width="5.28515625" style="107" customWidth="1"/>
    <col min="1282" max="1282" width="33" style="107" customWidth="1"/>
    <col min="1283" max="1283" width="19.5703125" style="107" customWidth="1"/>
    <col min="1284" max="1284" width="13.28515625" style="107" customWidth="1"/>
    <col min="1285" max="1286" width="7.42578125" style="107" customWidth="1"/>
    <col min="1287" max="1287" width="6.140625" style="107" customWidth="1"/>
    <col min="1288" max="1288" width="7.5703125" style="107" customWidth="1"/>
    <col min="1289" max="1289" width="6.140625" style="107" customWidth="1"/>
    <col min="1290" max="1290" width="6.7109375" style="107" customWidth="1"/>
    <col min="1291" max="1291" width="7.42578125" style="107" customWidth="1"/>
    <col min="1292" max="1292" width="5.85546875" style="107" customWidth="1"/>
    <col min="1293" max="1293" width="7.42578125" style="107" customWidth="1"/>
    <col min="1294" max="1294" width="6.42578125" style="107" customWidth="1"/>
    <col min="1295" max="1295" width="9.7109375" style="107" customWidth="1"/>
    <col min="1296" max="1296" width="8.85546875" style="107" customWidth="1"/>
    <col min="1297" max="1297" width="7.5703125" style="107" customWidth="1"/>
    <col min="1298" max="1298" width="9" style="107" customWidth="1"/>
    <col min="1299" max="1301" width="6.85546875" style="107" customWidth="1"/>
    <col min="1302" max="1302" width="8" style="107" customWidth="1"/>
    <col min="1303" max="1303" width="9.140625" style="107" customWidth="1"/>
    <col min="1304" max="1304" width="7.5703125" style="107" customWidth="1"/>
    <col min="1305" max="1536" width="9.140625" style="107"/>
    <col min="1537" max="1537" width="5.28515625" style="107" customWidth="1"/>
    <col min="1538" max="1538" width="33" style="107" customWidth="1"/>
    <col min="1539" max="1539" width="19.5703125" style="107" customWidth="1"/>
    <col min="1540" max="1540" width="13.28515625" style="107" customWidth="1"/>
    <col min="1541" max="1542" width="7.42578125" style="107" customWidth="1"/>
    <col min="1543" max="1543" width="6.140625" style="107" customWidth="1"/>
    <col min="1544" max="1544" width="7.5703125" style="107" customWidth="1"/>
    <col min="1545" max="1545" width="6.140625" style="107" customWidth="1"/>
    <col min="1546" max="1546" width="6.7109375" style="107" customWidth="1"/>
    <col min="1547" max="1547" width="7.42578125" style="107" customWidth="1"/>
    <col min="1548" max="1548" width="5.85546875" style="107" customWidth="1"/>
    <col min="1549" max="1549" width="7.42578125" style="107" customWidth="1"/>
    <col min="1550" max="1550" width="6.42578125" style="107" customWidth="1"/>
    <col min="1551" max="1551" width="9.7109375" style="107" customWidth="1"/>
    <col min="1552" max="1552" width="8.85546875" style="107" customWidth="1"/>
    <col min="1553" max="1553" width="7.5703125" style="107" customWidth="1"/>
    <col min="1554" max="1554" width="9" style="107" customWidth="1"/>
    <col min="1555" max="1557" width="6.85546875" style="107" customWidth="1"/>
    <col min="1558" max="1558" width="8" style="107" customWidth="1"/>
    <col min="1559" max="1559" width="9.140625" style="107" customWidth="1"/>
    <col min="1560" max="1560" width="7.5703125" style="107" customWidth="1"/>
    <col min="1561" max="1792" width="9.140625" style="107"/>
    <col min="1793" max="1793" width="5.28515625" style="107" customWidth="1"/>
    <col min="1794" max="1794" width="33" style="107" customWidth="1"/>
    <col min="1795" max="1795" width="19.5703125" style="107" customWidth="1"/>
    <col min="1796" max="1796" width="13.28515625" style="107" customWidth="1"/>
    <col min="1797" max="1798" width="7.42578125" style="107" customWidth="1"/>
    <col min="1799" max="1799" width="6.140625" style="107" customWidth="1"/>
    <col min="1800" max="1800" width="7.5703125" style="107" customWidth="1"/>
    <col min="1801" max="1801" width="6.140625" style="107" customWidth="1"/>
    <col min="1802" max="1802" width="6.7109375" style="107" customWidth="1"/>
    <col min="1803" max="1803" width="7.42578125" style="107" customWidth="1"/>
    <col min="1804" max="1804" width="5.85546875" style="107" customWidth="1"/>
    <col min="1805" max="1805" width="7.42578125" style="107" customWidth="1"/>
    <col min="1806" max="1806" width="6.42578125" style="107" customWidth="1"/>
    <col min="1807" max="1807" width="9.7109375" style="107" customWidth="1"/>
    <col min="1808" max="1808" width="8.85546875" style="107" customWidth="1"/>
    <col min="1809" max="1809" width="7.5703125" style="107" customWidth="1"/>
    <col min="1810" max="1810" width="9" style="107" customWidth="1"/>
    <col min="1811" max="1813" width="6.85546875" style="107" customWidth="1"/>
    <col min="1814" max="1814" width="8" style="107" customWidth="1"/>
    <col min="1815" max="1815" width="9.140625" style="107" customWidth="1"/>
    <col min="1816" max="1816" width="7.5703125" style="107" customWidth="1"/>
    <col min="1817" max="2048" width="9.140625" style="107"/>
    <col min="2049" max="2049" width="5.28515625" style="107" customWidth="1"/>
    <col min="2050" max="2050" width="33" style="107" customWidth="1"/>
    <col min="2051" max="2051" width="19.5703125" style="107" customWidth="1"/>
    <col min="2052" max="2052" width="13.28515625" style="107" customWidth="1"/>
    <col min="2053" max="2054" width="7.42578125" style="107" customWidth="1"/>
    <col min="2055" max="2055" width="6.140625" style="107" customWidth="1"/>
    <col min="2056" max="2056" width="7.5703125" style="107" customWidth="1"/>
    <col min="2057" max="2057" width="6.140625" style="107" customWidth="1"/>
    <col min="2058" max="2058" width="6.7109375" style="107" customWidth="1"/>
    <col min="2059" max="2059" width="7.42578125" style="107" customWidth="1"/>
    <col min="2060" max="2060" width="5.85546875" style="107" customWidth="1"/>
    <col min="2061" max="2061" width="7.42578125" style="107" customWidth="1"/>
    <col min="2062" max="2062" width="6.42578125" style="107" customWidth="1"/>
    <col min="2063" max="2063" width="9.7109375" style="107" customWidth="1"/>
    <col min="2064" max="2064" width="8.85546875" style="107" customWidth="1"/>
    <col min="2065" max="2065" width="7.5703125" style="107" customWidth="1"/>
    <col min="2066" max="2066" width="9" style="107" customWidth="1"/>
    <col min="2067" max="2069" width="6.85546875" style="107" customWidth="1"/>
    <col min="2070" max="2070" width="8" style="107" customWidth="1"/>
    <col min="2071" max="2071" width="9.140625" style="107" customWidth="1"/>
    <col min="2072" max="2072" width="7.5703125" style="107" customWidth="1"/>
    <col min="2073" max="2304" width="9.140625" style="107"/>
    <col min="2305" max="2305" width="5.28515625" style="107" customWidth="1"/>
    <col min="2306" max="2306" width="33" style="107" customWidth="1"/>
    <col min="2307" max="2307" width="19.5703125" style="107" customWidth="1"/>
    <col min="2308" max="2308" width="13.28515625" style="107" customWidth="1"/>
    <col min="2309" max="2310" width="7.42578125" style="107" customWidth="1"/>
    <col min="2311" max="2311" width="6.140625" style="107" customWidth="1"/>
    <col min="2312" max="2312" width="7.5703125" style="107" customWidth="1"/>
    <col min="2313" max="2313" width="6.140625" style="107" customWidth="1"/>
    <col min="2314" max="2314" width="6.7109375" style="107" customWidth="1"/>
    <col min="2315" max="2315" width="7.42578125" style="107" customWidth="1"/>
    <col min="2316" max="2316" width="5.85546875" style="107" customWidth="1"/>
    <col min="2317" max="2317" width="7.42578125" style="107" customWidth="1"/>
    <col min="2318" max="2318" width="6.42578125" style="107" customWidth="1"/>
    <col min="2319" max="2319" width="9.7109375" style="107" customWidth="1"/>
    <col min="2320" max="2320" width="8.85546875" style="107" customWidth="1"/>
    <col min="2321" max="2321" width="7.5703125" style="107" customWidth="1"/>
    <col min="2322" max="2322" width="9" style="107" customWidth="1"/>
    <col min="2323" max="2325" width="6.85546875" style="107" customWidth="1"/>
    <col min="2326" max="2326" width="8" style="107" customWidth="1"/>
    <col min="2327" max="2327" width="9.140625" style="107" customWidth="1"/>
    <col min="2328" max="2328" width="7.5703125" style="107" customWidth="1"/>
    <col min="2329" max="2560" width="9.140625" style="107"/>
    <col min="2561" max="2561" width="5.28515625" style="107" customWidth="1"/>
    <col min="2562" max="2562" width="33" style="107" customWidth="1"/>
    <col min="2563" max="2563" width="19.5703125" style="107" customWidth="1"/>
    <col min="2564" max="2564" width="13.28515625" style="107" customWidth="1"/>
    <col min="2565" max="2566" width="7.42578125" style="107" customWidth="1"/>
    <col min="2567" max="2567" width="6.140625" style="107" customWidth="1"/>
    <col min="2568" max="2568" width="7.5703125" style="107" customWidth="1"/>
    <col min="2569" max="2569" width="6.140625" style="107" customWidth="1"/>
    <col min="2570" max="2570" width="6.7109375" style="107" customWidth="1"/>
    <col min="2571" max="2571" width="7.42578125" style="107" customWidth="1"/>
    <col min="2572" max="2572" width="5.85546875" style="107" customWidth="1"/>
    <col min="2573" max="2573" width="7.42578125" style="107" customWidth="1"/>
    <col min="2574" max="2574" width="6.42578125" style="107" customWidth="1"/>
    <col min="2575" max="2575" width="9.7109375" style="107" customWidth="1"/>
    <col min="2576" max="2576" width="8.85546875" style="107" customWidth="1"/>
    <col min="2577" max="2577" width="7.5703125" style="107" customWidth="1"/>
    <col min="2578" max="2578" width="9" style="107" customWidth="1"/>
    <col min="2579" max="2581" width="6.85546875" style="107" customWidth="1"/>
    <col min="2582" max="2582" width="8" style="107" customWidth="1"/>
    <col min="2583" max="2583" width="9.140625" style="107" customWidth="1"/>
    <col min="2584" max="2584" width="7.5703125" style="107" customWidth="1"/>
    <col min="2585" max="2816" width="9.140625" style="107"/>
    <col min="2817" max="2817" width="5.28515625" style="107" customWidth="1"/>
    <col min="2818" max="2818" width="33" style="107" customWidth="1"/>
    <col min="2819" max="2819" width="19.5703125" style="107" customWidth="1"/>
    <col min="2820" max="2820" width="13.28515625" style="107" customWidth="1"/>
    <col min="2821" max="2822" width="7.42578125" style="107" customWidth="1"/>
    <col min="2823" max="2823" width="6.140625" style="107" customWidth="1"/>
    <col min="2824" max="2824" width="7.5703125" style="107" customWidth="1"/>
    <col min="2825" max="2825" width="6.140625" style="107" customWidth="1"/>
    <col min="2826" max="2826" width="6.7109375" style="107" customWidth="1"/>
    <col min="2827" max="2827" width="7.42578125" style="107" customWidth="1"/>
    <col min="2828" max="2828" width="5.85546875" style="107" customWidth="1"/>
    <col min="2829" max="2829" width="7.42578125" style="107" customWidth="1"/>
    <col min="2830" max="2830" width="6.42578125" style="107" customWidth="1"/>
    <col min="2831" max="2831" width="9.7109375" style="107" customWidth="1"/>
    <col min="2832" max="2832" width="8.85546875" style="107" customWidth="1"/>
    <col min="2833" max="2833" width="7.5703125" style="107" customWidth="1"/>
    <col min="2834" max="2834" width="9" style="107" customWidth="1"/>
    <col min="2835" max="2837" width="6.85546875" style="107" customWidth="1"/>
    <col min="2838" max="2838" width="8" style="107" customWidth="1"/>
    <col min="2839" max="2839" width="9.140625" style="107" customWidth="1"/>
    <col min="2840" max="2840" width="7.5703125" style="107" customWidth="1"/>
    <col min="2841" max="3072" width="9.140625" style="107"/>
    <col min="3073" max="3073" width="5.28515625" style="107" customWidth="1"/>
    <col min="3074" max="3074" width="33" style="107" customWidth="1"/>
    <col min="3075" max="3075" width="19.5703125" style="107" customWidth="1"/>
    <col min="3076" max="3076" width="13.28515625" style="107" customWidth="1"/>
    <col min="3077" max="3078" width="7.42578125" style="107" customWidth="1"/>
    <col min="3079" max="3079" width="6.140625" style="107" customWidth="1"/>
    <col min="3080" max="3080" width="7.5703125" style="107" customWidth="1"/>
    <col min="3081" max="3081" width="6.140625" style="107" customWidth="1"/>
    <col min="3082" max="3082" width="6.7109375" style="107" customWidth="1"/>
    <col min="3083" max="3083" width="7.42578125" style="107" customWidth="1"/>
    <col min="3084" max="3084" width="5.85546875" style="107" customWidth="1"/>
    <col min="3085" max="3085" width="7.42578125" style="107" customWidth="1"/>
    <col min="3086" max="3086" width="6.42578125" style="107" customWidth="1"/>
    <col min="3087" max="3087" width="9.7109375" style="107" customWidth="1"/>
    <col min="3088" max="3088" width="8.85546875" style="107" customWidth="1"/>
    <col min="3089" max="3089" width="7.5703125" style="107" customWidth="1"/>
    <col min="3090" max="3090" width="9" style="107" customWidth="1"/>
    <col min="3091" max="3093" width="6.85546875" style="107" customWidth="1"/>
    <col min="3094" max="3094" width="8" style="107" customWidth="1"/>
    <col min="3095" max="3095" width="9.140625" style="107" customWidth="1"/>
    <col min="3096" max="3096" width="7.5703125" style="107" customWidth="1"/>
    <col min="3097" max="3328" width="9.140625" style="107"/>
    <col min="3329" max="3329" width="5.28515625" style="107" customWidth="1"/>
    <col min="3330" max="3330" width="33" style="107" customWidth="1"/>
    <col min="3331" max="3331" width="19.5703125" style="107" customWidth="1"/>
    <col min="3332" max="3332" width="13.28515625" style="107" customWidth="1"/>
    <col min="3333" max="3334" width="7.42578125" style="107" customWidth="1"/>
    <col min="3335" max="3335" width="6.140625" style="107" customWidth="1"/>
    <col min="3336" max="3336" width="7.5703125" style="107" customWidth="1"/>
    <col min="3337" max="3337" width="6.140625" style="107" customWidth="1"/>
    <col min="3338" max="3338" width="6.7109375" style="107" customWidth="1"/>
    <col min="3339" max="3339" width="7.42578125" style="107" customWidth="1"/>
    <col min="3340" max="3340" width="5.85546875" style="107" customWidth="1"/>
    <col min="3341" max="3341" width="7.42578125" style="107" customWidth="1"/>
    <col min="3342" max="3342" width="6.42578125" style="107" customWidth="1"/>
    <col min="3343" max="3343" width="9.7109375" style="107" customWidth="1"/>
    <col min="3344" max="3344" width="8.85546875" style="107" customWidth="1"/>
    <col min="3345" max="3345" width="7.5703125" style="107" customWidth="1"/>
    <col min="3346" max="3346" width="9" style="107" customWidth="1"/>
    <col min="3347" max="3349" width="6.85546875" style="107" customWidth="1"/>
    <col min="3350" max="3350" width="8" style="107" customWidth="1"/>
    <col min="3351" max="3351" width="9.140625" style="107" customWidth="1"/>
    <col min="3352" max="3352" width="7.5703125" style="107" customWidth="1"/>
    <col min="3353" max="3584" width="9.140625" style="107"/>
    <col min="3585" max="3585" width="5.28515625" style="107" customWidth="1"/>
    <col min="3586" max="3586" width="33" style="107" customWidth="1"/>
    <col min="3587" max="3587" width="19.5703125" style="107" customWidth="1"/>
    <col min="3588" max="3588" width="13.28515625" style="107" customWidth="1"/>
    <col min="3589" max="3590" width="7.42578125" style="107" customWidth="1"/>
    <col min="3591" max="3591" width="6.140625" style="107" customWidth="1"/>
    <col min="3592" max="3592" width="7.5703125" style="107" customWidth="1"/>
    <col min="3593" max="3593" width="6.140625" style="107" customWidth="1"/>
    <col min="3594" max="3594" width="6.7109375" style="107" customWidth="1"/>
    <col min="3595" max="3595" width="7.42578125" style="107" customWidth="1"/>
    <col min="3596" max="3596" width="5.85546875" style="107" customWidth="1"/>
    <col min="3597" max="3597" width="7.42578125" style="107" customWidth="1"/>
    <col min="3598" max="3598" width="6.42578125" style="107" customWidth="1"/>
    <col min="3599" max="3599" width="9.7109375" style="107" customWidth="1"/>
    <col min="3600" max="3600" width="8.85546875" style="107" customWidth="1"/>
    <col min="3601" max="3601" width="7.5703125" style="107" customWidth="1"/>
    <col min="3602" max="3602" width="9" style="107" customWidth="1"/>
    <col min="3603" max="3605" width="6.85546875" style="107" customWidth="1"/>
    <col min="3606" max="3606" width="8" style="107" customWidth="1"/>
    <col min="3607" max="3607" width="9.140625" style="107" customWidth="1"/>
    <col min="3608" max="3608" width="7.5703125" style="107" customWidth="1"/>
    <col min="3609" max="3840" width="9.140625" style="107"/>
    <col min="3841" max="3841" width="5.28515625" style="107" customWidth="1"/>
    <col min="3842" max="3842" width="33" style="107" customWidth="1"/>
    <col min="3843" max="3843" width="19.5703125" style="107" customWidth="1"/>
    <col min="3844" max="3844" width="13.28515625" style="107" customWidth="1"/>
    <col min="3845" max="3846" width="7.42578125" style="107" customWidth="1"/>
    <col min="3847" max="3847" width="6.140625" style="107" customWidth="1"/>
    <col min="3848" max="3848" width="7.5703125" style="107" customWidth="1"/>
    <col min="3849" max="3849" width="6.140625" style="107" customWidth="1"/>
    <col min="3850" max="3850" width="6.7109375" style="107" customWidth="1"/>
    <col min="3851" max="3851" width="7.42578125" style="107" customWidth="1"/>
    <col min="3852" max="3852" width="5.85546875" style="107" customWidth="1"/>
    <col min="3853" max="3853" width="7.42578125" style="107" customWidth="1"/>
    <col min="3854" max="3854" width="6.42578125" style="107" customWidth="1"/>
    <col min="3855" max="3855" width="9.7109375" style="107" customWidth="1"/>
    <col min="3856" max="3856" width="8.85546875" style="107" customWidth="1"/>
    <col min="3857" max="3857" width="7.5703125" style="107" customWidth="1"/>
    <col min="3858" max="3858" width="9" style="107" customWidth="1"/>
    <col min="3859" max="3861" width="6.85546875" style="107" customWidth="1"/>
    <col min="3862" max="3862" width="8" style="107" customWidth="1"/>
    <col min="3863" max="3863" width="9.140625" style="107" customWidth="1"/>
    <col min="3864" max="3864" width="7.5703125" style="107" customWidth="1"/>
    <col min="3865" max="4096" width="9.140625" style="107"/>
    <col min="4097" max="4097" width="5.28515625" style="107" customWidth="1"/>
    <col min="4098" max="4098" width="33" style="107" customWidth="1"/>
    <col min="4099" max="4099" width="19.5703125" style="107" customWidth="1"/>
    <col min="4100" max="4100" width="13.28515625" style="107" customWidth="1"/>
    <col min="4101" max="4102" width="7.42578125" style="107" customWidth="1"/>
    <col min="4103" max="4103" width="6.140625" style="107" customWidth="1"/>
    <col min="4104" max="4104" width="7.5703125" style="107" customWidth="1"/>
    <col min="4105" max="4105" width="6.140625" style="107" customWidth="1"/>
    <col min="4106" max="4106" width="6.7109375" style="107" customWidth="1"/>
    <col min="4107" max="4107" width="7.42578125" style="107" customWidth="1"/>
    <col min="4108" max="4108" width="5.85546875" style="107" customWidth="1"/>
    <col min="4109" max="4109" width="7.42578125" style="107" customWidth="1"/>
    <col min="4110" max="4110" width="6.42578125" style="107" customWidth="1"/>
    <col min="4111" max="4111" width="9.7109375" style="107" customWidth="1"/>
    <col min="4112" max="4112" width="8.85546875" style="107" customWidth="1"/>
    <col min="4113" max="4113" width="7.5703125" style="107" customWidth="1"/>
    <col min="4114" max="4114" width="9" style="107" customWidth="1"/>
    <col min="4115" max="4117" width="6.85546875" style="107" customWidth="1"/>
    <col min="4118" max="4118" width="8" style="107" customWidth="1"/>
    <col min="4119" max="4119" width="9.140625" style="107" customWidth="1"/>
    <col min="4120" max="4120" width="7.5703125" style="107" customWidth="1"/>
    <col min="4121" max="4352" width="9.140625" style="107"/>
    <col min="4353" max="4353" width="5.28515625" style="107" customWidth="1"/>
    <col min="4354" max="4354" width="33" style="107" customWidth="1"/>
    <col min="4355" max="4355" width="19.5703125" style="107" customWidth="1"/>
    <col min="4356" max="4356" width="13.28515625" style="107" customWidth="1"/>
    <col min="4357" max="4358" width="7.42578125" style="107" customWidth="1"/>
    <col min="4359" max="4359" width="6.140625" style="107" customWidth="1"/>
    <col min="4360" max="4360" width="7.5703125" style="107" customWidth="1"/>
    <col min="4361" max="4361" width="6.140625" style="107" customWidth="1"/>
    <col min="4362" max="4362" width="6.7109375" style="107" customWidth="1"/>
    <col min="4363" max="4363" width="7.42578125" style="107" customWidth="1"/>
    <col min="4364" max="4364" width="5.85546875" style="107" customWidth="1"/>
    <col min="4365" max="4365" width="7.42578125" style="107" customWidth="1"/>
    <col min="4366" max="4366" width="6.42578125" style="107" customWidth="1"/>
    <col min="4367" max="4367" width="9.7109375" style="107" customWidth="1"/>
    <col min="4368" max="4368" width="8.85546875" style="107" customWidth="1"/>
    <col min="4369" max="4369" width="7.5703125" style="107" customWidth="1"/>
    <col min="4370" max="4370" width="9" style="107" customWidth="1"/>
    <col min="4371" max="4373" width="6.85546875" style="107" customWidth="1"/>
    <col min="4374" max="4374" width="8" style="107" customWidth="1"/>
    <col min="4375" max="4375" width="9.140625" style="107" customWidth="1"/>
    <col min="4376" max="4376" width="7.5703125" style="107" customWidth="1"/>
    <col min="4377" max="4608" width="9.140625" style="107"/>
    <col min="4609" max="4609" width="5.28515625" style="107" customWidth="1"/>
    <col min="4610" max="4610" width="33" style="107" customWidth="1"/>
    <col min="4611" max="4611" width="19.5703125" style="107" customWidth="1"/>
    <col min="4612" max="4612" width="13.28515625" style="107" customWidth="1"/>
    <col min="4613" max="4614" width="7.42578125" style="107" customWidth="1"/>
    <col min="4615" max="4615" width="6.140625" style="107" customWidth="1"/>
    <col min="4616" max="4616" width="7.5703125" style="107" customWidth="1"/>
    <col min="4617" max="4617" width="6.140625" style="107" customWidth="1"/>
    <col min="4618" max="4618" width="6.7109375" style="107" customWidth="1"/>
    <col min="4619" max="4619" width="7.42578125" style="107" customWidth="1"/>
    <col min="4620" max="4620" width="5.85546875" style="107" customWidth="1"/>
    <col min="4621" max="4621" width="7.42578125" style="107" customWidth="1"/>
    <col min="4622" max="4622" width="6.42578125" style="107" customWidth="1"/>
    <col min="4623" max="4623" width="9.7109375" style="107" customWidth="1"/>
    <col min="4624" max="4624" width="8.85546875" style="107" customWidth="1"/>
    <col min="4625" max="4625" width="7.5703125" style="107" customWidth="1"/>
    <col min="4626" max="4626" width="9" style="107" customWidth="1"/>
    <col min="4627" max="4629" width="6.85546875" style="107" customWidth="1"/>
    <col min="4630" max="4630" width="8" style="107" customWidth="1"/>
    <col min="4631" max="4631" width="9.140625" style="107" customWidth="1"/>
    <col min="4632" max="4632" width="7.5703125" style="107" customWidth="1"/>
    <col min="4633" max="4864" width="9.140625" style="107"/>
    <col min="4865" max="4865" width="5.28515625" style="107" customWidth="1"/>
    <col min="4866" max="4866" width="33" style="107" customWidth="1"/>
    <col min="4867" max="4867" width="19.5703125" style="107" customWidth="1"/>
    <col min="4868" max="4868" width="13.28515625" style="107" customWidth="1"/>
    <col min="4869" max="4870" width="7.42578125" style="107" customWidth="1"/>
    <col min="4871" max="4871" width="6.140625" style="107" customWidth="1"/>
    <col min="4872" max="4872" width="7.5703125" style="107" customWidth="1"/>
    <col min="4873" max="4873" width="6.140625" style="107" customWidth="1"/>
    <col min="4874" max="4874" width="6.7109375" style="107" customWidth="1"/>
    <col min="4875" max="4875" width="7.42578125" style="107" customWidth="1"/>
    <col min="4876" max="4876" width="5.85546875" style="107" customWidth="1"/>
    <col min="4877" max="4877" width="7.42578125" style="107" customWidth="1"/>
    <col min="4878" max="4878" width="6.42578125" style="107" customWidth="1"/>
    <col min="4879" max="4879" width="9.7109375" style="107" customWidth="1"/>
    <col min="4880" max="4880" width="8.85546875" style="107" customWidth="1"/>
    <col min="4881" max="4881" width="7.5703125" style="107" customWidth="1"/>
    <col min="4882" max="4882" width="9" style="107" customWidth="1"/>
    <col min="4883" max="4885" width="6.85546875" style="107" customWidth="1"/>
    <col min="4886" max="4886" width="8" style="107" customWidth="1"/>
    <col min="4887" max="4887" width="9.140625" style="107" customWidth="1"/>
    <col min="4888" max="4888" width="7.5703125" style="107" customWidth="1"/>
    <col min="4889" max="5120" width="9.140625" style="107"/>
    <col min="5121" max="5121" width="5.28515625" style="107" customWidth="1"/>
    <col min="5122" max="5122" width="33" style="107" customWidth="1"/>
    <col min="5123" max="5123" width="19.5703125" style="107" customWidth="1"/>
    <col min="5124" max="5124" width="13.28515625" style="107" customWidth="1"/>
    <col min="5125" max="5126" width="7.42578125" style="107" customWidth="1"/>
    <col min="5127" max="5127" width="6.140625" style="107" customWidth="1"/>
    <col min="5128" max="5128" width="7.5703125" style="107" customWidth="1"/>
    <col min="5129" max="5129" width="6.140625" style="107" customWidth="1"/>
    <col min="5130" max="5130" width="6.7109375" style="107" customWidth="1"/>
    <col min="5131" max="5131" width="7.42578125" style="107" customWidth="1"/>
    <col min="5132" max="5132" width="5.85546875" style="107" customWidth="1"/>
    <col min="5133" max="5133" width="7.42578125" style="107" customWidth="1"/>
    <col min="5134" max="5134" width="6.42578125" style="107" customWidth="1"/>
    <col min="5135" max="5135" width="9.7109375" style="107" customWidth="1"/>
    <col min="5136" max="5136" width="8.85546875" style="107" customWidth="1"/>
    <col min="5137" max="5137" width="7.5703125" style="107" customWidth="1"/>
    <col min="5138" max="5138" width="9" style="107" customWidth="1"/>
    <col min="5139" max="5141" width="6.85546875" style="107" customWidth="1"/>
    <col min="5142" max="5142" width="8" style="107" customWidth="1"/>
    <col min="5143" max="5143" width="9.140625" style="107" customWidth="1"/>
    <col min="5144" max="5144" width="7.5703125" style="107" customWidth="1"/>
    <col min="5145" max="5376" width="9.140625" style="107"/>
    <col min="5377" max="5377" width="5.28515625" style="107" customWidth="1"/>
    <col min="5378" max="5378" width="33" style="107" customWidth="1"/>
    <col min="5379" max="5379" width="19.5703125" style="107" customWidth="1"/>
    <col min="5380" max="5380" width="13.28515625" style="107" customWidth="1"/>
    <col min="5381" max="5382" width="7.42578125" style="107" customWidth="1"/>
    <col min="5383" max="5383" width="6.140625" style="107" customWidth="1"/>
    <col min="5384" max="5384" width="7.5703125" style="107" customWidth="1"/>
    <col min="5385" max="5385" width="6.140625" style="107" customWidth="1"/>
    <col min="5386" max="5386" width="6.7109375" style="107" customWidth="1"/>
    <col min="5387" max="5387" width="7.42578125" style="107" customWidth="1"/>
    <col min="5388" max="5388" width="5.85546875" style="107" customWidth="1"/>
    <col min="5389" max="5389" width="7.42578125" style="107" customWidth="1"/>
    <col min="5390" max="5390" width="6.42578125" style="107" customWidth="1"/>
    <col min="5391" max="5391" width="9.7109375" style="107" customWidth="1"/>
    <col min="5392" max="5392" width="8.85546875" style="107" customWidth="1"/>
    <col min="5393" max="5393" width="7.5703125" style="107" customWidth="1"/>
    <col min="5394" max="5394" width="9" style="107" customWidth="1"/>
    <col min="5395" max="5397" width="6.85546875" style="107" customWidth="1"/>
    <col min="5398" max="5398" width="8" style="107" customWidth="1"/>
    <col min="5399" max="5399" width="9.140625" style="107" customWidth="1"/>
    <col min="5400" max="5400" width="7.5703125" style="107" customWidth="1"/>
    <col min="5401" max="5632" width="9.140625" style="107"/>
    <col min="5633" max="5633" width="5.28515625" style="107" customWidth="1"/>
    <col min="5634" max="5634" width="33" style="107" customWidth="1"/>
    <col min="5635" max="5635" width="19.5703125" style="107" customWidth="1"/>
    <col min="5636" max="5636" width="13.28515625" style="107" customWidth="1"/>
    <col min="5637" max="5638" width="7.42578125" style="107" customWidth="1"/>
    <col min="5639" max="5639" width="6.140625" style="107" customWidth="1"/>
    <col min="5640" max="5640" width="7.5703125" style="107" customWidth="1"/>
    <col min="5641" max="5641" width="6.140625" style="107" customWidth="1"/>
    <col min="5642" max="5642" width="6.7109375" style="107" customWidth="1"/>
    <col min="5643" max="5643" width="7.42578125" style="107" customWidth="1"/>
    <col min="5644" max="5644" width="5.85546875" style="107" customWidth="1"/>
    <col min="5645" max="5645" width="7.42578125" style="107" customWidth="1"/>
    <col min="5646" max="5646" width="6.42578125" style="107" customWidth="1"/>
    <col min="5647" max="5647" width="9.7109375" style="107" customWidth="1"/>
    <col min="5648" max="5648" width="8.85546875" style="107" customWidth="1"/>
    <col min="5649" max="5649" width="7.5703125" style="107" customWidth="1"/>
    <col min="5650" max="5650" width="9" style="107" customWidth="1"/>
    <col min="5651" max="5653" width="6.85546875" style="107" customWidth="1"/>
    <col min="5654" max="5654" width="8" style="107" customWidth="1"/>
    <col min="5655" max="5655" width="9.140625" style="107" customWidth="1"/>
    <col min="5656" max="5656" width="7.5703125" style="107" customWidth="1"/>
    <col min="5657" max="5888" width="9.140625" style="107"/>
    <col min="5889" max="5889" width="5.28515625" style="107" customWidth="1"/>
    <col min="5890" max="5890" width="33" style="107" customWidth="1"/>
    <col min="5891" max="5891" width="19.5703125" style="107" customWidth="1"/>
    <col min="5892" max="5892" width="13.28515625" style="107" customWidth="1"/>
    <col min="5893" max="5894" width="7.42578125" style="107" customWidth="1"/>
    <col min="5895" max="5895" width="6.140625" style="107" customWidth="1"/>
    <col min="5896" max="5896" width="7.5703125" style="107" customWidth="1"/>
    <col min="5897" max="5897" width="6.140625" style="107" customWidth="1"/>
    <col min="5898" max="5898" width="6.7109375" style="107" customWidth="1"/>
    <col min="5899" max="5899" width="7.42578125" style="107" customWidth="1"/>
    <col min="5900" max="5900" width="5.85546875" style="107" customWidth="1"/>
    <col min="5901" max="5901" width="7.42578125" style="107" customWidth="1"/>
    <col min="5902" max="5902" width="6.42578125" style="107" customWidth="1"/>
    <col min="5903" max="5903" width="9.7109375" style="107" customWidth="1"/>
    <col min="5904" max="5904" width="8.85546875" style="107" customWidth="1"/>
    <col min="5905" max="5905" width="7.5703125" style="107" customWidth="1"/>
    <col min="5906" max="5906" width="9" style="107" customWidth="1"/>
    <col min="5907" max="5909" width="6.85546875" style="107" customWidth="1"/>
    <col min="5910" max="5910" width="8" style="107" customWidth="1"/>
    <col min="5911" max="5911" width="9.140625" style="107" customWidth="1"/>
    <col min="5912" max="5912" width="7.5703125" style="107" customWidth="1"/>
    <col min="5913" max="6144" width="9.140625" style="107"/>
    <col min="6145" max="6145" width="5.28515625" style="107" customWidth="1"/>
    <col min="6146" max="6146" width="33" style="107" customWidth="1"/>
    <col min="6147" max="6147" width="19.5703125" style="107" customWidth="1"/>
    <col min="6148" max="6148" width="13.28515625" style="107" customWidth="1"/>
    <col min="6149" max="6150" width="7.42578125" style="107" customWidth="1"/>
    <col min="6151" max="6151" width="6.140625" style="107" customWidth="1"/>
    <col min="6152" max="6152" width="7.5703125" style="107" customWidth="1"/>
    <col min="6153" max="6153" width="6.140625" style="107" customWidth="1"/>
    <col min="6154" max="6154" width="6.7109375" style="107" customWidth="1"/>
    <col min="6155" max="6155" width="7.42578125" style="107" customWidth="1"/>
    <col min="6156" max="6156" width="5.85546875" style="107" customWidth="1"/>
    <col min="6157" max="6157" width="7.42578125" style="107" customWidth="1"/>
    <col min="6158" max="6158" width="6.42578125" style="107" customWidth="1"/>
    <col min="6159" max="6159" width="9.7109375" style="107" customWidth="1"/>
    <col min="6160" max="6160" width="8.85546875" style="107" customWidth="1"/>
    <col min="6161" max="6161" width="7.5703125" style="107" customWidth="1"/>
    <col min="6162" max="6162" width="9" style="107" customWidth="1"/>
    <col min="6163" max="6165" width="6.85546875" style="107" customWidth="1"/>
    <col min="6166" max="6166" width="8" style="107" customWidth="1"/>
    <col min="6167" max="6167" width="9.140625" style="107" customWidth="1"/>
    <col min="6168" max="6168" width="7.5703125" style="107" customWidth="1"/>
    <col min="6169" max="6400" width="9.140625" style="107"/>
    <col min="6401" max="6401" width="5.28515625" style="107" customWidth="1"/>
    <col min="6402" max="6402" width="33" style="107" customWidth="1"/>
    <col min="6403" max="6403" width="19.5703125" style="107" customWidth="1"/>
    <col min="6404" max="6404" width="13.28515625" style="107" customWidth="1"/>
    <col min="6405" max="6406" width="7.42578125" style="107" customWidth="1"/>
    <col min="6407" max="6407" width="6.140625" style="107" customWidth="1"/>
    <col min="6408" max="6408" width="7.5703125" style="107" customWidth="1"/>
    <col min="6409" max="6409" width="6.140625" style="107" customWidth="1"/>
    <col min="6410" max="6410" width="6.7109375" style="107" customWidth="1"/>
    <col min="6411" max="6411" width="7.42578125" style="107" customWidth="1"/>
    <col min="6412" max="6412" width="5.85546875" style="107" customWidth="1"/>
    <col min="6413" max="6413" width="7.42578125" style="107" customWidth="1"/>
    <col min="6414" max="6414" width="6.42578125" style="107" customWidth="1"/>
    <col min="6415" max="6415" width="9.7109375" style="107" customWidth="1"/>
    <col min="6416" max="6416" width="8.85546875" style="107" customWidth="1"/>
    <col min="6417" max="6417" width="7.5703125" style="107" customWidth="1"/>
    <col min="6418" max="6418" width="9" style="107" customWidth="1"/>
    <col min="6419" max="6421" width="6.85546875" style="107" customWidth="1"/>
    <col min="6422" max="6422" width="8" style="107" customWidth="1"/>
    <col min="6423" max="6423" width="9.140625" style="107" customWidth="1"/>
    <col min="6424" max="6424" width="7.5703125" style="107" customWidth="1"/>
    <col min="6425" max="6656" width="9.140625" style="107"/>
    <col min="6657" max="6657" width="5.28515625" style="107" customWidth="1"/>
    <col min="6658" max="6658" width="33" style="107" customWidth="1"/>
    <col min="6659" max="6659" width="19.5703125" style="107" customWidth="1"/>
    <col min="6660" max="6660" width="13.28515625" style="107" customWidth="1"/>
    <col min="6661" max="6662" width="7.42578125" style="107" customWidth="1"/>
    <col min="6663" max="6663" width="6.140625" style="107" customWidth="1"/>
    <col min="6664" max="6664" width="7.5703125" style="107" customWidth="1"/>
    <col min="6665" max="6665" width="6.140625" style="107" customWidth="1"/>
    <col min="6666" max="6666" width="6.7109375" style="107" customWidth="1"/>
    <col min="6667" max="6667" width="7.42578125" style="107" customWidth="1"/>
    <col min="6668" max="6668" width="5.85546875" style="107" customWidth="1"/>
    <col min="6669" max="6669" width="7.42578125" style="107" customWidth="1"/>
    <col min="6670" max="6670" width="6.42578125" style="107" customWidth="1"/>
    <col min="6671" max="6671" width="9.7109375" style="107" customWidth="1"/>
    <col min="6672" max="6672" width="8.85546875" style="107" customWidth="1"/>
    <col min="6673" max="6673" width="7.5703125" style="107" customWidth="1"/>
    <col min="6674" max="6674" width="9" style="107" customWidth="1"/>
    <col min="6675" max="6677" width="6.85546875" style="107" customWidth="1"/>
    <col min="6678" max="6678" width="8" style="107" customWidth="1"/>
    <col min="6679" max="6679" width="9.140625" style="107" customWidth="1"/>
    <col min="6680" max="6680" width="7.5703125" style="107" customWidth="1"/>
    <col min="6681" max="6912" width="9.140625" style="107"/>
    <col min="6913" max="6913" width="5.28515625" style="107" customWidth="1"/>
    <col min="6914" max="6914" width="33" style="107" customWidth="1"/>
    <col min="6915" max="6915" width="19.5703125" style="107" customWidth="1"/>
    <col min="6916" max="6916" width="13.28515625" style="107" customWidth="1"/>
    <col min="6917" max="6918" width="7.42578125" style="107" customWidth="1"/>
    <col min="6919" max="6919" width="6.140625" style="107" customWidth="1"/>
    <col min="6920" max="6920" width="7.5703125" style="107" customWidth="1"/>
    <col min="6921" max="6921" width="6.140625" style="107" customWidth="1"/>
    <col min="6922" max="6922" width="6.7109375" style="107" customWidth="1"/>
    <col min="6923" max="6923" width="7.42578125" style="107" customWidth="1"/>
    <col min="6924" max="6924" width="5.85546875" style="107" customWidth="1"/>
    <col min="6925" max="6925" width="7.42578125" style="107" customWidth="1"/>
    <col min="6926" max="6926" width="6.42578125" style="107" customWidth="1"/>
    <col min="6927" max="6927" width="9.7109375" style="107" customWidth="1"/>
    <col min="6928" max="6928" width="8.85546875" style="107" customWidth="1"/>
    <col min="6929" max="6929" width="7.5703125" style="107" customWidth="1"/>
    <col min="6930" max="6930" width="9" style="107" customWidth="1"/>
    <col min="6931" max="6933" width="6.85546875" style="107" customWidth="1"/>
    <col min="6934" max="6934" width="8" style="107" customWidth="1"/>
    <col min="6935" max="6935" width="9.140625" style="107" customWidth="1"/>
    <col min="6936" max="6936" width="7.5703125" style="107" customWidth="1"/>
    <col min="6937" max="7168" width="9.140625" style="107"/>
    <col min="7169" max="7169" width="5.28515625" style="107" customWidth="1"/>
    <col min="7170" max="7170" width="33" style="107" customWidth="1"/>
    <col min="7171" max="7171" width="19.5703125" style="107" customWidth="1"/>
    <col min="7172" max="7172" width="13.28515625" style="107" customWidth="1"/>
    <col min="7173" max="7174" width="7.42578125" style="107" customWidth="1"/>
    <col min="7175" max="7175" width="6.140625" style="107" customWidth="1"/>
    <col min="7176" max="7176" width="7.5703125" style="107" customWidth="1"/>
    <col min="7177" max="7177" width="6.140625" style="107" customWidth="1"/>
    <col min="7178" max="7178" width="6.7109375" style="107" customWidth="1"/>
    <col min="7179" max="7179" width="7.42578125" style="107" customWidth="1"/>
    <col min="7180" max="7180" width="5.85546875" style="107" customWidth="1"/>
    <col min="7181" max="7181" width="7.42578125" style="107" customWidth="1"/>
    <col min="7182" max="7182" width="6.42578125" style="107" customWidth="1"/>
    <col min="7183" max="7183" width="9.7109375" style="107" customWidth="1"/>
    <col min="7184" max="7184" width="8.85546875" style="107" customWidth="1"/>
    <col min="7185" max="7185" width="7.5703125" style="107" customWidth="1"/>
    <col min="7186" max="7186" width="9" style="107" customWidth="1"/>
    <col min="7187" max="7189" width="6.85546875" style="107" customWidth="1"/>
    <col min="7190" max="7190" width="8" style="107" customWidth="1"/>
    <col min="7191" max="7191" width="9.140625" style="107" customWidth="1"/>
    <col min="7192" max="7192" width="7.5703125" style="107" customWidth="1"/>
    <col min="7193" max="7424" width="9.140625" style="107"/>
    <col min="7425" max="7425" width="5.28515625" style="107" customWidth="1"/>
    <col min="7426" max="7426" width="33" style="107" customWidth="1"/>
    <col min="7427" max="7427" width="19.5703125" style="107" customWidth="1"/>
    <col min="7428" max="7428" width="13.28515625" style="107" customWidth="1"/>
    <col min="7429" max="7430" width="7.42578125" style="107" customWidth="1"/>
    <col min="7431" max="7431" width="6.140625" style="107" customWidth="1"/>
    <col min="7432" max="7432" width="7.5703125" style="107" customWidth="1"/>
    <col min="7433" max="7433" width="6.140625" style="107" customWidth="1"/>
    <col min="7434" max="7434" width="6.7109375" style="107" customWidth="1"/>
    <col min="7435" max="7435" width="7.42578125" style="107" customWidth="1"/>
    <col min="7436" max="7436" width="5.85546875" style="107" customWidth="1"/>
    <col min="7437" max="7437" width="7.42578125" style="107" customWidth="1"/>
    <col min="7438" max="7438" width="6.42578125" style="107" customWidth="1"/>
    <col min="7439" max="7439" width="9.7109375" style="107" customWidth="1"/>
    <col min="7440" max="7440" width="8.85546875" style="107" customWidth="1"/>
    <col min="7441" max="7441" width="7.5703125" style="107" customWidth="1"/>
    <col min="7442" max="7442" width="9" style="107" customWidth="1"/>
    <col min="7443" max="7445" width="6.85546875" style="107" customWidth="1"/>
    <col min="7446" max="7446" width="8" style="107" customWidth="1"/>
    <col min="7447" max="7447" width="9.140625" style="107" customWidth="1"/>
    <col min="7448" max="7448" width="7.5703125" style="107" customWidth="1"/>
    <col min="7449" max="7680" width="9.140625" style="107"/>
    <col min="7681" max="7681" width="5.28515625" style="107" customWidth="1"/>
    <col min="7682" max="7682" width="33" style="107" customWidth="1"/>
    <col min="7683" max="7683" width="19.5703125" style="107" customWidth="1"/>
    <col min="7684" max="7684" width="13.28515625" style="107" customWidth="1"/>
    <col min="7685" max="7686" width="7.42578125" style="107" customWidth="1"/>
    <col min="7687" max="7687" width="6.140625" style="107" customWidth="1"/>
    <col min="7688" max="7688" width="7.5703125" style="107" customWidth="1"/>
    <col min="7689" max="7689" width="6.140625" style="107" customWidth="1"/>
    <col min="7690" max="7690" width="6.7109375" style="107" customWidth="1"/>
    <col min="7691" max="7691" width="7.42578125" style="107" customWidth="1"/>
    <col min="7692" max="7692" width="5.85546875" style="107" customWidth="1"/>
    <col min="7693" max="7693" width="7.42578125" style="107" customWidth="1"/>
    <col min="7694" max="7694" width="6.42578125" style="107" customWidth="1"/>
    <col min="7695" max="7695" width="9.7109375" style="107" customWidth="1"/>
    <col min="7696" max="7696" width="8.85546875" style="107" customWidth="1"/>
    <col min="7697" max="7697" width="7.5703125" style="107" customWidth="1"/>
    <col min="7698" max="7698" width="9" style="107" customWidth="1"/>
    <col min="7699" max="7701" width="6.85546875" style="107" customWidth="1"/>
    <col min="7702" max="7702" width="8" style="107" customWidth="1"/>
    <col min="7703" max="7703" width="9.140625" style="107" customWidth="1"/>
    <col min="7704" max="7704" width="7.5703125" style="107" customWidth="1"/>
    <col min="7705" max="7936" width="9.140625" style="107"/>
    <col min="7937" max="7937" width="5.28515625" style="107" customWidth="1"/>
    <col min="7938" max="7938" width="33" style="107" customWidth="1"/>
    <col min="7939" max="7939" width="19.5703125" style="107" customWidth="1"/>
    <col min="7940" max="7940" width="13.28515625" style="107" customWidth="1"/>
    <col min="7941" max="7942" width="7.42578125" style="107" customWidth="1"/>
    <col min="7943" max="7943" width="6.140625" style="107" customWidth="1"/>
    <col min="7944" max="7944" width="7.5703125" style="107" customWidth="1"/>
    <col min="7945" max="7945" width="6.140625" style="107" customWidth="1"/>
    <col min="7946" max="7946" width="6.7109375" style="107" customWidth="1"/>
    <col min="7947" max="7947" width="7.42578125" style="107" customWidth="1"/>
    <col min="7948" max="7948" width="5.85546875" style="107" customWidth="1"/>
    <col min="7949" max="7949" width="7.42578125" style="107" customWidth="1"/>
    <col min="7950" max="7950" width="6.42578125" style="107" customWidth="1"/>
    <col min="7951" max="7951" width="9.7109375" style="107" customWidth="1"/>
    <col min="7952" max="7952" width="8.85546875" style="107" customWidth="1"/>
    <col min="7953" max="7953" width="7.5703125" style="107" customWidth="1"/>
    <col min="7954" max="7954" width="9" style="107" customWidth="1"/>
    <col min="7955" max="7957" width="6.85546875" style="107" customWidth="1"/>
    <col min="7958" max="7958" width="8" style="107" customWidth="1"/>
    <col min="7959" max="7959" width="9.140625" style="107" customWidth="1"/>
    <col min="7960" max="7960" width="7.5703125" style="107" customWidth="1"/>
    <col min="7961" max="8192" width="9.140625" style="107"/>
    <col min="8193" max="8193" width="5.28515625" style="107" customWidth="1"/>
    <col min="8194" max="8194" width="33" style="107" customWidth="1"/>
    <col min="8195" max="8195" width="19.5703125" style="107" customWidth="1"/>
    <col min="8196" max="8196" width="13.28515625" style="107" customWidth="1"/>
    <col min="8197" max="8198" width="7.42578125" style="107" customWidth="1"/>
    <col min="8199" max="8199" width="6.140625" style="107" customWidth="1"/>
    <col min="8200" max="8200" width="7.5703125" style="107" customWidth="1"/>
    <col min="8201" max="8201" width="6.140625" style="107" customWidth="1"/>
    <col min="8202" max="8202" width="6.7109375" style="107" customWidth="1"/>
    <col min="8203" max="8203" width="7.42578125" style="107" customWidth="1"/>
    <col min="8204" max="8204" width="5.85546875" style="107" customWidth="1"/>
    <col min="8205" max="8205" width="7.42578125" style="107" customWidth="1"/>
    <col min="8206" max="8206" width="6.42578125" style="107" customWidth="1"/>
    <col min="8207" max="8207" width="9.7109375" style="107" customWidth="1"/>
    <col min="8208" max="8208" width="8.85546875" style="107" customWidth="1"/>
    <col min="8209" max="8209" width="7.5703125" style="107" customWidth="1"/>
    <col min="8210" max="8210" width="9" style="107" customWidth="1"/>
    <col min="8211" max="8213" width="6.85546875" style="107" customWidth="1"/>
    <col min="8214" max="8214" width="8" style="107" customWidth="1"/>
    <col min="8215" max="8215" width="9.140625" style="107" customWidth="1"/>
    <col min="8216" max="8216" width="7.5703125" style="107" customWidth="1"/>
    <col min="8217" max="8448" width="9.140625" style="107"/>
    <col min="8449" max="8449" width="5.28515625" style="107" customWidth="1"/>
    <col min="8450" max="8450" width="33" style="107" customWidth="1"/>
    <col min="8451" max="8451" width="19.5703125" style="107" customWidth="1"/>
    <col min="8452" max="8452" width="13.28515625" style="107" customWidth="1"/>
    <col min="8453" max="8454" width="7.42578125" style="107" customWidth="1"/>
    <col min="8455" max="8455" width="6.140625" style="107" customWidth="1"/>
    <col min="8456" max="8456" width="7.5703125" style="107" customWidth="1"/>
    <col min="8457" max="8457" width="6.140625" style="107" customWidth="1"/>
    <col min="8458" max="8458" width="6.7109375" style="107" customWidth="1"/>
    <col min="8459" max="8459" width="7.42578125" style="107" customWidth="1"/>
    <col min="8460" max="8460" width="5.85546875" style="107" customWidth="1"/>
    <col min="8461" max="8461" width="7.42578125" style="107" customWidth="1"/>
    <col min="8462" max="8462" width="6.42578125" style="107" customWidth="1"/>
    <col min="8463" max="8463" width="9.7109375" style="107" customWidth="1"/>
    <col min="8464" max="8464" width="8.85546875" style="107" customWidth="1"/>
    <col min="8465" max="8465" width="7.5703125" style="107" customWidth="1"/>
    <col min="8466" max="8466" width="9" style="107" customWidth="1"/>
    <col min="8467" max="8469" width="6.85546875" style="107" customWidth="1"/>
    <col min="8470" max="8470" width="8" style="107" customWidth="1"/>
    <col min="8471" max="8471" width="9.140625" style="107" customWidth="1"/>
    <col min="8472" max="8472" width="7.5703125" style="107" customWidth="1"/>
    <col min="8473" max="8704" width="9.140625" style="107"/>
    <col min="8705" max="8705" width="5.28515625" style="107" customWidth="1"/>
    <col min="8706" max="8706" width="33" style="107" customWidth="1"/>
    <col min="8707" max="8707" width="19.5703125" style="107" customWidth="1"/>
    <col min="8708" max="8708" width="13.28515625" style="107" customWidth="1"/>
    <col min="8709" max="8710" width="7.42578125" style="107" customWidth="1"/>
    <col min="8711" max="8711" width="6.140625" style="107" customWidth="1"/>
    <col min="8712" max="8712" width="7.5703125" style="107" customWidth="1"/>
    <col min="8713" max="8713" width="6.140625" style="107" customWidth="1"/>
    <col min="8714" max="8714" width="6.7109375" style="107" customWidth="1"/>
    <col min="8715" max="8715" width="7.42578125" style="107" customWidth="1"/>
    <col min="8716" max="8716" width="5.85546875" style="107" customWidth="1"/>
    <col min="8717" max="8717" width="7.42578125" style="107" customWidth="1"/>
    <col min="8718" max="8718" width="6.42578125" style="107" customWidth="1"/>
    <col min="8719" max="8719" width="9.7109375" style="107" customWidth="1"/>
    <col min="8720" max="8720" width="8.85546875" style="107" customWidth="1"/>
    <col min="8721" max="8721" width="7.5703125" style="107" customWidth="1"/>
    <col min="8722" max="8722" width="9" style="107" customWidth="1"/>
    <col min="8723" max="8725" width="6.85546875" style="107" customWidth="1"/>
    <col min="8726" max="8726" width="8" style="107" customWidth="1"/>
    <col min="8727" max="8727" width="9.140625" style="107" customWidth="1"/>
    <col min="8728" max="8728" width="7.5703125" style="107" customWidth="1"/>
    <col min="8729" max="8960" width="9.140625" style="107"/>
    <col min="8961" max="8961" width="5.28515625" style="107" customWidth="1"/>
    <col min="8962" max="8962" width="33" style="107" customWidth="1"/>
    <col min="8963" max="8963" width="19.5703125" style="107" customWidth="1"/>
    <col min="8964" max="8964" width="13.28515625" style="107" customWidth="1"/>
    <col min="8965" max="8966" width="7.42578125" style="107" customWidth="1"/>
    <col min="8967" max="8967" width="6.140625" style="107" customWidth="1"/>
    <col min="8968" max="8968" width="7.5703125" style="107" customWidth="1"/>
    <col min="8969" max="8969" width="6.140625" style="107" customWidth="1"/>
    <col min="8970" max="8970" width="6.7109375" style="107" customWidth="1"/>
    <col min="8971" max="8971" width="7.42578125" style="107" customWidth="1"/>
    <col min="8972" max="8972" width="5.85546875" style="107" customWidth="1"/>
    <col min="8973" max="8973" width="7.42578125" style="107" customWidth="1"/>
    <col min="8974" max="8974" width="6.42578125" style="107" customWidth="1"/>
    <col min="8975" max="8975" width="9.7109375" style="107" customWidth="1"/>
    <col min="8976" max="8976" width="8.85546875" style="107" customWidth="1"/>
    <col min="8977" max="8977" width="7.5703125" style="107" customWidth="1"/>
    <col min="8978" max="8978" width="9" style="107" customWidth="1"/>
    <col min="8979" max="8981" width="6.85546875" style="107" customWidth="1"/>
    <col min="8982" max="8982" width="8" style="107" customWidth="1"/>
    <col min="8983" max="8983" width="9.140625" style="107" customWidth="1"/>
    <col min="8984" max="8984" width="7.5703125" style="107" customWidth="1"/>
    <col min="8985" max="9216" width="9.140625" style="107"/>
    <col min="9217" max="9217" width="5.28515625" style="107" customWidth="1"/>
    <col min="9218" max="9218" width="33" style="107" customWidth="1"/>
    <col min="9219" max="9219" width="19.5703125" style="107" customWidth="1"/>
    <col min="9220" max="9220" width="13.28515625" style="107" customWidth="1"/>
    <col min="9221" max="9222" width="7.42578125" style="107" customWidth="1"/>
    <col min="9223" max="9223" width="6.140625" style="107" customWidth="1"/>
    <col min="9224" max="9224" width="7.5703125" style="107" customWidth="1"/>
    <col min="9225" max="9225" width="6.140625" style="107" customWidth="1"/>
    <col min="9226" max="9226" width="6.7109375" style="107" customWidth="1"/>
    <col min="9227" max="9227" width="7.42578125" style="107" customWidth="1"/>
    <col min="9228" max="9228" width="5.85546875" style="107" customWidth="1"/>
    <col min="9229" max="9229" width="7.42578125" style="107" customWidth="1"/>
    <col min="9230" max="9230" width="6.42578125" style="107" customWidth="1"/>
    <col min="9231" max="9231" width="9.7109375" style="107" customWidth="1"/>
    <col min="9232" max="9232" width="8.85546875" style="107" customWidth="1"/>
    <col min="9233" max="9233" width="7.5703125" style="107" customWidth="1"/>
    <col min="9234" max="9234" width="9" style="107" customWidth="1"/>
    <col min="9235" max="9237" width="6.85546875" style="107" customWidth="1"/>
    <col min="9238" max="9238" width="8" style="107" customWidth="1"/>
    <col min="9239" max="9239" width="9.140625" style="107" customWidth="1"/>
    <col min="9240" max="9240" width="7.5703125" style="107" customWidth="1"/>
    <col min="9241" max="9472" width="9.140625" style="107"/>
    <col min="9473" max="9473" width="5.28515625" style="107" customWidth="1"/>
    <col min="9474" max="9474" width="33" style="107" customWidth="1"/>
    <col min="9475" max="9475" width="19.5703125" style="107" customWidth="1"/>
    <col min="9476" max="9476" width="13.28515625" style="107" customWidth="1"/>
    <col min="9477" max="9478" width="7.42578125" style="107" customWidth="1"/>
    <col min="9479" max="9479" width="6.140625" style="107" customWidth="1"/>
    <col min="9480" max="9480" width="7.5703125" style="107" customWidth="1"/>
    <col min="9481" max="9481" width="6.140625" style="107" customWidth="1"/>
    <col min="9482" max="9482" width="6.7109375" style="107" customWidth="1"/>
    <col min="9483" max="9483" width="7.42578125" style="107" customWidth="1"/>
    <col min="9484" max="9484" width="5.85546875" style="107" customWidth="1"/>
    <col min="9485" max="9485" width="7.42578125" style="107" customWidth="1"/>
    <col min="9486" max="9486" width="6.42578125" style="107" customWidth="1"/>
    <col min="9487" max="9487" width="9.7109375" style="107" customWidth="1"/>
    <col min="9488" max="9488" width="8.85546875" style="107" customWidth="1"/>
    <col min="9489" max="9489" width="7.5703125" style="107" customWidth="1"/>
    <col min="9490" max="9490" width="9" style="107" customWidth="1"/>
    <col min="9491" max="9493" width="6.85546875" style="107" customWidth="1"/>
    <col min="9494" max="9494" width="8" style="107" customWidth="1"/>
    <col min="9495" max="9495" width="9.140625" style="107" customWidth="1"/>
    <col min="9496" max="9496" width="7.5703125" style="107" customWidth="1"/>
    <col min="9497" max="9728" width="9.140625" style="107"/>
    <col min="9729" max="9729" width="5.28515625" style="107" customWidth="1"/>
    <col min="9730" max="9730" width="33" style="107" customWidth="1"/>
    <col min="9731" max="9731" width="19.5703125" style="107" customWidth="1"/>
    <col min="9732" max="9732" width="13.28515625" style="107" customWidth="1"/>
    <col min="9733" max="9734" width="7.42578125" style="107" customWidth="1"/>
    <col min="9735" max="9735" width="6.140625" style="107" customWidth="1"/>
    <col min="9736" max="9736" width="7.5703125" style="107" customWidth="1"/>
    <col min="9737" max="9737" width="6.140625" style="107" customWidth="1"/>
    <col min="9738" max="9738" width="6.7109375" style="107" customWidth="1"/>
    <col min="9739" max="9739" width="7.42578125" style="107" customWidth="1"/>
    <col min="9740" max="9740" width="5.85546875" style="107" customWidth="1"/>
    <col min="9741" max="9741" width="7.42578125" style="107" customWidth="1"/>
    <col min="9742" max="9742" width="6.42578125" style="107" customWidth="1"/>
    <col min="9743" max="9743" width="9.7109375" style="107" customWidth="1"/>
    <col min="9744" max="9744" width="8.85546875" style="107" customWidth="1"/>
    <col min="9745" max="9745" width="7.5703125" style="107" customWidth="1"/>
    <col min="9746" max="9746" width="9" style="107" customWidth="1"/>
    <col min="9747" max="9749" width="6.85546875" style="107" customWidth="1"/>
    <col min="9750" max="9750" width="8" style="107" customWidth="1"/>
    <col min="9751" max="9751" width="9.140625" style="107" customWidth="1"/>
    <col min="9752" max="9752" width="7.5703125" style="107" customWidth="1"/>
    <col min="9753" max="9984" width="9.140625" style="107"/>
    <col min="9985" max="9985" width="5.28515625" style="107" customWidth="1"/>
    <col min="9986" max="9986" width="33" style="107" customWidth="1"/>
    <col min="9987" max="9987" width="19.5703125" style="107" customWidth="1"/>
    <col min="9988" max="9988" width="13.28515625" style="107" customWidth="1"/>
    <col min="9989" max="9990" width="7.42578125" style="107" customWidth="1"/>
    <col min="9991" max="9991" width="6.140625" style="107" customWidth="1"/>
    <col min="9992" max="9992" width="7.5703125" style="107" customWidth="1"/>
    <col min="9993" max="9993" width="6.140625" style="107" customWidth="1"/>
    <col min="9994" max="9994" width="6.7109375" style="107" customWidth="1"/>
    <col min="9995" max="9995" width="7.42578125" style="107" customWidth="1"/>
    <col min="9996" max="9996" width="5.85546875" style="107" customWidth="1"/>
    <col min="9997" max="9997" width="7.42578125" style="107" customWidth="1"/>
    <col min="9998" max="9998" width="6.42578125" style="107" customWidth="1"/>
    <col min="9999" max="9999" width="9.7109375" style="107" customWidth="1"/>
    <col min="10000" max="10000" width="8.85546875" style="107" customWidth="1"/>
    <col min="10001" max="10001" width="7.5703125" style="107" customWidth="1"/>
    <col min="10002" max="10002" width="9" style="107" customWidth="1"/>
    <col min="10003" max="10005" width="6.85546875" style="107" customWidth="1"/>
    <col min="10006" max="10006" width="8" style="107" customWidth="1"/>
    <col min="10007" max="10007" width="9.140625" style="107" customWidth="1"/>
    <col min="10008" max="10008" width="7.5703125" style="107" customWidth="1"/>
    <col min="10009" max="10240" width="9.140625" style="107"/>
    <col min="10241" max="10241" width="5.28515625" style="107" customWidth="1"/>
    <col min="10242" max="10242" width="33" style="107" customWidth="1"/>
    <col min="10243" max="10243" width="19.5703125" style="107" customWidth="1"/>
    <col min="10244" max="10244" width="13.28515625" style="107" customWidth="1"/>
    <col min="10245" max="10246" width="7.42578125" style="107" customWidth="1"/>
    <col min="10247" max="10247" width="6.140625" style="107" customWidth="1"/>
    <col min="10248" max="10248" width="7.5703125" style="107" customWidth="1"/>
    <col min="10249" max="10249" width="6.140625" style="107" customWidth="1"/>
    <col min="10250" max="10250" width="6.7109375" style="107" customWidth="1"/>
    <col min="10251" max="10251" width="7.42578125" style="107" customWidth="1"/>
    <col min="10252" max="10252" width="5.85546875" style="107" customWidth="1"/>
    <col min="10253" max="10253" width="7.42578125" style="107" customWidth="1"/>
    <col min="10254" max="10254" width="6.42578125" style="107" customWidth="1"/>
    <col min="10255" max="10255" width="9.7109375" style="107" customWidth="1"/>
    <col min="10256" max="10256" width="8.85546875" style="107" customWidth="1"/>
    <col min="10257" max="10257" width="7.5703125" style="107" customWidth="1"/>
    <col min="10258" max="10258" width="9" style="107" customWidth="1"/>
    <col min="10259" max="10261" width="6.85546875" style="107" customWidth="1"/>
    <col min="10262" max="10262" width="8" style="107" customWidth="1"/>
    <col min="10263" max="10263" width="9.140625" style="107" customWidth="1"/>
    <col min="10264" max="10264" width="7.5703125" style="107" customWidth="1"/>
    <col min="10265" max="10496" width="9.140625" style="107"/>
    <col min="10497" max="10497" width="5.28515625" style="107" customWidth="1"/>
    <col min="10498" max="10498" width="33" style="107" customWidth="1"/>
    <col min="10499" max="10499" width="19.5703125" style="107" customWidth="1"/>
    <col min="10500" max="10500" width="13.28515625" style="107" customWidth="1"/>
    <col min="10501" max="10502" width="7.42578125" style="107" customWidth="1"/>
    <col min="10503" max="10503" width="6.140625" style="107" customWidth="1"/>
    <col min="10504" max="10504" width="7.5703125" style="107" customWidth="1"/>
    <col min="10505" max="10505" width="6.140625" style="107" customWidth="1"/>
    <col min="10506" max="10506" width="6.7109375" style="107" customWidth="1"/>
    <col min="10507" max="10507" width="7.42578125" style="107" customWidth="1"/>
    <col min="10508" max="10508" width="5.85546875" style="107" customWidth="1"/>
    <col min="10509" max="10509" width="7.42578125" style="107" customWidth="1"/>
    <col min="10510" max="10510" width="6.42578125" style="107" customWidth="1"/>
    <col min="10511" max="10511" width="9.7109375" style="107" customWidth="1"/>
    <col min="10512" max="10512" width="8.85546875" style="107" customWidth="1"/>
    <col min="10513" max="10513" width="7.5703125" style="107" customWidth="1"/>
    <col min="10514" max="10514" width="9" style="107" customWidth="1"/>
    <col min="10515" max="10517" width="6.85546875" style="107" customWidth="1"/>
    <col min="10518" max="10518" width="8" style="107" customWidth="1"/>
    <col min="10519" max="10519" width="9.140625" style="107" customWidth="1"/>
    <col min="10520" max="10520" width="7.5703125" style="107" customWidth="1"/>
    <col min="10521" max="10752" width="9.140625" style="107"/>
    <col min="10753" max="10753" width="5.28515625" style="107" customWidth="1"/>
    <col min="10754" max="10754" width="33" style="107" customWidth="1"/>
    <col min="10755" max="10755" width="19.5703125" style="107" customWidth="1"/>
    <col min="10756" max="10756" width="13.28515625" style="107" customWidth="1"/>
    <col min="10757" max="10758" width="7.42578125" style="107" customWidth="1"/>
    <col min="10759" max="10759" width="6.140625" style="107" customWidth="1"/>
    <col min="10760" max="10760" width="7.5703125" style="107" customWidth="1"/>
    <col min="10761" max="10761" width="6.140625" style="107" customWidth="1"/>
    <col min="10762" max="10762" width="6.7109375" style="107" customWidth="1"/>
    <col min="10763" max="10763" width="7.42578125" style="107" customWidth="1"/>
    <col min="10764" max="10764" width="5.85546875" style="107" customWidth="1"/>
    <col min="10765" max="10765" width="7.42578125" style="107" customWidth="1"/>
    <col min="10766" max="10766" width="6.42578125" style="107" customWidth="1"/>
    <col min="10767" max="10767" width="9.7109375" style="107" customWidth="1"/>
    <col min="10768" max="10768" width="8.85546875" style="107" customWidth="1"/>
    <col min="10769" max="10769" width="7.5703125" style="107" customWidth="1"/>
    <col min="10770" max="10770" width="9" style="107" customWidth="1"/>
    <col min="10771" max="10773" width="6.85546875" style="107" customWidth="1"/>
    <col min="10774" max="10774" width="8" style="107" customWidth="1"/>
    <col min="10775" max="10775" width="9.140625" style="107" customWidth="1"/>
    <col min="10776" max="10776" width="7.5703125" style="107" customWidth="1"/>
    <col min="10777" max="11008" width="9.140625" style="107"/>
    <col min="11009" max="11009" width="5.28515625" style="107" customWidth="1"/>
    <col min="11010" max="11010" width="33" style="107" customWidth="1"/>
    <col min="11011" max="11011" width="19.5703125" style="107" customWidth="1"/>
    <col min="11012" max="11012" width="13.28515625" style="107" customWidth="1"/>
    <col min="11013" max="11014" width="7.42578125" style="107" customWidth="1"/>
    <col min="11015" max="11015" width="6.140625" style="107" customWidth="1"/>
    <col min="11016" max="11016" width="7.5703125" style="107" customWidth="1"/>
    <col min="11017" max="11017" width="6.140625" style="107" customWidth="1"/>
    <col min="11018" max="11018" width="6.7109375" style="107" customWidth="1"/>
    <col min="11019" max="11019" width="7.42578125" style="107" customWidth="1"/>
    <col min="11020" max="11020" width="5.85546875" style="107" customWidth="1"/>
    <col min="11021" max="11021" width="7.42578125" style="107" customWidth="1"/>
    <col min="11022" max="11022" width="6.42578125" style="107" customWidth="1"/>
    <col min="11023" max="11023" width="9.7109375" style="107" customWidth="1"/>
    <col min="11024" max="11024" width="8.85546875" style="107" customWidth="1"/>
    <col min="11025" max="11025" width="7.5703125" style="107" customWidth="1"/>
    <col min="11026" max="11026" width="9" style="107" customWidth="1"/>
    <col min="11027" max="11029" width="6.85546875" style="107" customWidth="1"/>
    <col min="11030" max="11030" width="8" style="107" customWidth="1"/>
    <col min="11031" max="11031" width="9.140625" style="107" customWidth="1"/>
    <col min="11032" max="11032" width="7.5703125" style="107" customWidth="1"/>
    <col min="11033" max="11264" width="9.140625" style="107"/>
    <col min="11265" max="11265" width="5.28515625" style="107" customWidth="1"/>
    <col min="11266" max="11266" width="33" style="107" customWidth="1"/>
    <col min="11267" max="11267" width="19.5703125" style="107" customWidth="1"/>
    <col min="11268" max="11268" width="13.28515625" style="107" customWidth="1"/>
    <col min="11269" max="11270" width="7.42578125" style="107" customWidth="1"/>
    <col min="11271" max="11271" width="6.140625" style="107" customWidth="1"/>
    <col min="11272" max="11272" width="7.5703125" style="107" customWidth="1"/>
    <col min="11273" max="11273" width="6.140625" style="107" customWidth="1"/>
    <col min="11274" max="11274" width="6.7109375" style="107" customWidth="1"/>
    <col min="11275" max="11275" width="7.42578125" style="107" customWidth="1"/>
    <col min="11276" max="11276" width="5.85546875" style="107" customWidth="1"/>
    <col min="11277" max="11277" width="7.42578125" style="107" customWidth="1"/>
    <col min="11278" max="11278" width="6.42578125" style="107" customWidth="1"/>
    <col min="11279" max="11279" width="9.7109375" style="107" customWidth="1"/>
    <col min="11280" max="11280" width="8.85546875" style="107" customWidth="1"/>
    <col min="11281" max="11281" width="7.5703125" style="107" customWidth="1"/>
    <col min="11282" max="11282" width="9" style="107" customWidth="1"/>
    <col min="11283" max="11285" width="6.85546875" style="107" customWidth="1"/>
    <col min="11286" max="11286" width="8" style="107" customWidth="1"/>
    <col min="11287" max="11287" width="9.140625" style="107" customWidth="1"/>
    <col min="11288" max="11288" width="7.5703125" style="107" customWidth="1"/>
    <col min="11289" max="11520" width="9.140625" style="107"/>
    <col min="11521" max="11521" width="5.28515625" style="107" customWidth="1"/>
    <col min="11522" max="11522" width="33" style="107" customWidth="1"/>
    <col min="11523" max="11523" width="19.5703125" style="107" customWidth="1"/>
    <col min="11524" max="11524" width="13.28515625" style="107" customWidth="1"/>
    <col min="11525" max="11526" width="7.42578125" style="107" customWidth="1"/>
    <col min="11527" max="11527" width="6.140625" style="107" customWidth="1"/>
    <col min="11528" max="11528" width="7.5703125" style="107" customWidth="1"/>
    <col min="11529" max="11529" width="6.140625" style="107" customWidth="1"/>
    <col min="11530" max="11530" width="6.7109375" style="107" customWidth="1"/>
    <col min="11531" max="11531" width="7.42578125" style="107" customWidth="1"/>
    <col min="11532" max="11532" width="5.85546875" style="107" customWidth="1"/>
    <col min="11533" max="11533" width="7.42578125" style="107" customWidth="1"/>
    <col min="11534" max="11534" width="6.42578125" style="107" customWidth="1"/>
    <col min="11535" max="11535" width="9.7109375" style="107" customWidth="1"/>
    <col min="11536" max="11536" width="8.85546875" style="107" customWidth="1"/>
    <col min="11537" max="11537" width="7.5703125" style="107" customWidth="1"/>
    <col min="11538" max="11538" width="9" style="107" customWidth="1"/>
    <col min="11539" max="11541" width="6.85546875" style="107" customWidth="1"/>
    <col min="11542" max="11542" width="8" style="107" customWidth="1"/>
    <col min="11543" max="11543" width="9.140625" style="107" customWidth="1"/>
    <col min="11544" max="11544" width="7.5703125" style="107" customWidth="1"/>
    <col min="11545" max="11776" width="9.140625" style="107"/>
    <col min="11777" max="11777" width="5.28515625" style="107" customWidth="1"/>
    <col min="11778" max="11778" width="33" style="107" customWidth="1"/>
    <col min="11779" max="11779" width="19.5703125" style="107" customWidth="1"/>
    <col min="11780" max="11780" width="13.28515625" style="107" customWidth="1"/>
    <col min="11781" max="11782" width="7.42578125" style="107" customWidth="1"/>
    <col min="11783" max="11783" width="6.140625" style="107" customWidth="1"/>
    <col min="11784" max="11784" width="7.5703125" style="107" customWidth="1"/>
    <col min="11785" max="11785" width="6.140625" style="107" customWidth="1"/>
    <col min="11786" max="11786" width="6.7109375" style="107" customWidth="1"/>
    <col min="11787" max="11787" width="7.42578125" style="107" customWidth="1"/>
    <col min="11788" max="11788" width="5.85546875" style="107" customWidth="1"/>
    <col min="11789" max="11789" width="7.42578125" style="107" customWidth="1"/>
    <col min="11790" max="11790" width="6.42578125" style="107" customWidth="1"/>
    <col min="11791" max="11791" width="9.7109375" style="107" customWidth="1"/>
    <col min="11792" max="11792" width="8.85546875" style="107" customWidth="1"/>
    <col min="11793" max="11793" width="7.5703125" style="107" customWidth="1"/>
    <col min="11794" max="11794" width="9" style="107" customWidth="1"/>
    <col min="11795" max="11797" width="6.85546875" style="107" customWidth="1"/>
    <col min="11798" max="11798" width="8" style="107" customWidth="1"/>
    <col min="11799" max="11799" width="9.140625" style="107" customWidth="1"/>
    <col min="11800" max="11800" width="7.5703125" style="107" customWidth="1"/>
    <col min="11801" max="12032" width="9.140625" style="107"/>
    <col min="12033" max="12033" width="5.28515625" style="107" customWidth="1"/>
    <col min="12034" max="12034" width="33" style="107" customWidth="1"/>
    <col min="12035" max="12035" width="19.5703125" style="107" customWidth="1"/>
    <col min="12036" max="12036" width="13.28515625" style="107" customWidth="1"/>
    <col min="12037" max="12038" width="7.42578125" style="107" customWidth="1"/>
    <col min="12039" max="12039" width="6.140625" style="107" customWidth="1"/>
    <col min="12040" max="12040" width="7.5703125" style="107" customWidth="1"/>
    <col min="12041" max="12041" width="6.140625" style="107" customWidth="1"/>
    <col min="12042" max="12042" width="6.7109375" style="107" customWidth="1"/>
    <col min="12043" max="12043" width="7.42578125" style="107" customWidth="1"/>
    <col min="12044" max="12044" width="5.85546875" style="107" customWidth="1"/>
    <col min="12045" max="12045" width="7.42578125" style="107" customWidth="1"/>
    <col min="12046" max="12046" width="6.42578125" style="107" customWidth="1"/>
    <col min="12047" max="12047" width="9.7109375" style="107" customWidth="1"/>
    <col min="12048" max="12048" width="8.85546875" style="107" customWidth="1"/>
    <col min="12049" max="12049" width="7.5703125" style="107" customWidth="1"/>
    <col min="12050" max="12050" width="9" style="107" customWidth="1"/>
    <col min="12051" max="12053" width="6.85546875" style="107" customWidth="1"/>
    <col min="12054" max="12054" width="8" style="107" customWidth="1"/>
    <col min="12055" max="12055" width="9.140625" style="107" customWidth="1"/>
    <col min="12056" max="12056" width="7.5703125" style="107" customWidth="1"/>
    <col min="12057" max="12288" width="9.140625" style="107"/>
    <col min="12289" max="12289" width="5.28515625" style="107" customWidth="1"/>
    <col min="12290" max="12290" width="33" style="107" customWidth="1"/>
    <col min="12291" max="12291" width="19.5703125" style="107" customWidth="1"/>
    <col min="12292" max="12292" width="13.28515625" style="107" customWidth="1"/>
    <col min="12293" max="12294" width="7.42578125" style="107" customWidth="1"/>
    <col min="12295" max="12295" width="6.140625" style="107" customWidth="1"/>
    <col min="12296" max="12296" width="7.5703125" style="107" customWidth="1"/>
    <col min="12297" max="12297" width="6.140625" style="107" customWidth="1"/>
    <col min="12298" max="12298" width="6.7109375" style="107" customWidth="1"/>
    <col min="12299" max="12299" width="7.42578125" style="107" customWidth="1"/>
    <col min="12300" max="12300" width="5.85546875" style="107" customWidth="1"/>
    <col min="12301" max="12301" width="7.42578125" style="107" customWidth="1"/>
    <col min="12302" max="12302" width="6.42578125" style="107" customWidth="1"/>
    <col min="12303" max="12303" width="9.7109375" style="107" customWidth="1"/>
    <col min="12304" max="12304" width="8.85546875" style="107" customWidth="1"/>
    <col min="12305" max="12305" width="7.5703125" style="107" customWidth="1"/>
    <col min="12306" max="12306" width="9" style="107" customWidth="1"/>
    <col min="12307" max="12309" width="6.85546875" style="107" customWidth="1"/>
    <col min="12310" max="12310" width="8" style="107" customWidth="1"/>
    <col min="12311" max="12311" width="9.140625" style="107" customWidth="1"/>
    <col min="12312" max="12312" width="7.5703125" style="107" customWidth="1"/>
    <col min="12313" max="12544" width="9.140625" style="107"/>
    <col min="12545" max="12545" width="5.28515625" style="107" customWidth="1"/>
    <col min="12546" max="12546" width="33" style="107" customWidth="1"/>
    <col min="12547" max="12547" width="19.5703125" style="107" customWidth="1"/>
    <col min="12548" max="12548" width="13.28515625" style="107" customWidth="1"/>
    <col min="12549" max="12550" width="7.42578125" style="107" customWidth="1"/>
    <col min="12551" max="12551" width="6.140625" style="107" customWidth="1"/>
    <col min="12552" max="12552" width="7.5703125" style="107" customWidth="1"/>
    <col min="12553" max="12553" width="6.140625" style="107" customWidth="1"/>
    <col min="12554" max="12554" width="6.7109375" style="107" customWidth="1"/>
    <col min="12555" max="12555" width="7.42578125" style="107" customWidth="1"/>
    <col min="12556" max="12556" width="5.85546875" style="107" customWidth="1"/>
    <col min="12557" max="12557" width="7.42578125" style="107" customWidth="1"/>
    <col min="12558" max="12558" width="6.42578125" style="107" customWidth="1"/>
    <col min="12559" max="12559" width="9.7109375" style="107" customWidth="1"/>
    <col min="12560" max="12560" width="8.85546875" style="107" customWidth="1"/>
    <col min="12561" max="12561" width="7.5703125" style="107" customWidth="1"/>
    <col min="12562" max="12562" width="9" style="107" customWidth="1"/>
    <col min="12563" max="12565" width="6.85546875" style="107" customWidth="1"/>
    <col min="12566" max="12566" width="8" style="107" customWidth="1"/>
    <col min="12567" max="12567" width="9.140625" style="107" customWidth="1"/>
    <col min="12568" max="12568" width="7.5703125" style="107" customWidth="1"/>
    <col min="12569" max="12800" width="9.140625" style="107"/>
    <col min="12801" max="12801" width="5.28515625" style="107" customWidth="1"/>
    <col min="12802" max="12802" width="33" style="107" customWidth="1"/>
    <col min="12803" max="12803" width="19.5703125" style="107" customWidth="1"/>
    <col min="12804" max="12804" width="13.28515625" style="107" customWidth="1"/>
    <col min="12805" max="12806" width="7.42578125" style="107" customWidth="1"/>
    <col min="12807" max="12807" width="6.140625" style="107" customWidth="1"/>
    <col min="12808" max="12808" width="7.5703125" style="107" customWidth="1"/>
    <col min="12809" max="12809" width="6.140625" style="107" customWidth="1"/>
    <col min="12810" max="12810" width="6.7109375" style="107" customWidth="1"/>
    <col min="12811" max="12811" width="7.42578125" style="107" customWidth="1"/>
    <col min="12812" max="12812" width="5.85546875" style="107" customWidth="1"/>
    <col min="12813" max="12813" width="7.42578125" style="107" customWidth="1"/>
    <col min="12814" max="12814" width="6.42578125" style="107" customWidth="1"/>
    <col min="12815" max="12815" width="9.7109375" style="107" customWidth="1"/>
    <col min="12816" max="12816" width="8.85546875" style="107" customWidth="1"/>
    <col min="12817" max="12817" width="7.5703125" style="107" customWidth="1"/>
    <col min="12818" max="12818" width="9" style="107" customWidth="1"/>
    <col min="12819" max="12821" width="6.85546875" style="107" customWidth="1"/>
    <col min="12822" max="12822" width="8" style="107" customWidth="1"/>
    <col min="12823" max="12823" width="9.140625" style="107" customWidth="1"/>
    <col min="12824" max="12824" width="7.5703125" style="107" customWidth="1"/>
    <col min="12825" max="13056" width="9.140625" style="107"/>
    <col min="13057" max="13057" width="5.28515625" style="107" customWidth="1"/>
    <col min="13058" max="13058" width="33" style="107" customWidth="1"/>
    <col min="13059" max="13059" width="19.5703125" style="107" customWidth="1"/>
    <col min="13060" max="13060" width="13.28515625" style="107" customWidth="1"/>
    <col min="13061" max="13062" width="7.42578125" style="107" customWidth="1"/>
    <col min="13063" max="13063" width="6.140625" style="107" customWidth="1"/>
    <col min="13064" max="13064" width="7.5703125" style="107" customWidth="1"/>
    <col min="13065" max="13065" width="6.140625" style="107" customWidth="1"/>
    <col min="13066" max="13066" width="6.7109375" style="107" customWidth="1"/>
    <col min="13067" max="13067" width="7.42578125" style="107" customWidth="1"/>
    <col min="13068" max="13068" width="5.85546875" style="107" customWidth="1"/>
    <col min="13069" max="13069" width="7.42578125" style="107" customWidth="1"/>
    <col min="13070" max="13070" width="6.42578125" style="107" customWidth="1"/>
    <col min="13071" max="13071" width="9.7109375" style="107" customWidth="1"/>
    <col min="13072" max="13072" width="8.85546875" style="107" customWidth="1"/>
    <col min="13073" max="13073" width="7.5703125" style="107" customWidth="1"/>
    <col min="13074" max="13074" width="9" style="107" customWidth="1"/>
    <col min="13075" max="13077" width="6.85546875" style="107" customWidth="1"/>
    <col min="13078" max="13078" width="8" style="107" customWidth="1"/>
    <col min="13079" max="13079" width="9.140625" style="107" customWidth="1"/>
    <col min="13080" max="13080" width="7.5703125" style="107" customWidth="1"/>
    <col min="13081" max="13312" width="9.140625" style="107"/>
    <col min="13313" max="13313" width="5.28515625" style="107" customWidth="1"/>
    <col min="13314" max="13314" width="33" style="107" customWidth="1"/>
    <col min="13315" max="13315" width="19.5703125" style="107" customWidth="1"/>
    <col min="13316" max="13316" width="13.28515625" style="107" customWidth="1"/>
    <col min="13317" max="13318" width="7.42578125" style="107" customWidth="1"/>
    <col min="13319" max="13319" width="6.140625" style="107" customWidth="1"/>
    <col min="13320" max="13320" width="7.5703125" style="107" customWidth="1"/>
    <col min="13321" max="13321" width="6.140625" style="107" customWidth="1"/>
    <col min="13322" max="13322" width="6.7109375" style="107" customWidth="1"/>
    <col min="13323" max="13323" width="7.42578125" style="107" customWidth="1"/>
    <col min="13324" max="13324" width="5.85546875" style="107" customWidth="1"/>
    <col min="13325" max="13325" width="7.42578125" style="107" customWidth="1"/>
    <col min="13326" max="13326" width="6.42578125" style="107" customWidth="1"/>
    <col min="13327" max="13327" width="9.7109375" style="107" customWidth="1"/>
    <col min="13328" max="13328" width="8.85546875" style="107" customWidth="1"/>
    <col min="13329" max="13329" width="7.5703125" style="107" customWidth="1"/>
    <col min="13330" max="13330" width="9" style="107" customWidth="1"/>
    <col min="13331" max="13333" width="6.85546875" style="107" customWidth="1"/>
    <col min="13334" max="13334" width="8" style="107" customWidth="1"/>
    <col min="13335" max="13335" width="9.140625" style="107" customWidth="1"/>
    <col min="13336" max="13336" width="7.5703125" style="107" customWidth="1"/>
    <col min="13337" max="13568" width="9.140625" style="107"/>
    <col min="13569" max="13569" width="5.28515625" style="107" customWidth="1"/>
    <col min="13570" max="13570" width="33" style="107" customWidth="1"/>
    <col min="13571" max="13571" width="19.5703125" style="107" customWidth="1"/>
    <col min="13572" max="13572" width="13.28515625" style="107" customWidth="1"/>
    <col min="13573" max="13574" width="7.42578125" style="107" customWidth="1"/>
    <col min="13575" max="13575" width="6.140625" style="107" customWidth="1"/>
    <col min="13576" max="13576" width="7.5703125" style="107" customWidth="1"/>
    <col min="13577" max="13577" width="6.140625" style="107" customWidth="1"/>
    <col min="13578" max="13578" width="6.7109375" style="107" customWidth="1"/>
    <col min="13579" max="13579" width="7.42578125" style="107" customWidth="1"/>
    <col min="13580" max="13580" width="5.85546875" style="107" customWidth="1"/>
    <col min="13581" max="13581" width="7.42578125" style="107" customWidth="1"/>
    <col min="13582" max="13582" width="6.42578125" style="107" customWidth="1"/>
    <col min="13583" max="13583" width="9.7109375" style="107" customWidth="1"/>
    <col min="13584" max="13584" width="8.85546875" style="107" customWidth="1"/>
    <col min="13585" max="13585" width="7.5703125" style="107" customWidth="1"/>
    <col min="13586" max="13586" width="9" style="107" customWidth="1"/>
    <col min="13587" max="13589" width="6.85546875" style="107" customWidth="1"/>
    <col min="13590" max="13590" width="8" style="107" customWidth="1"/>
    <col min="13591" max="13591" width="9.140625" style="107" customWidth="1"/>
    <col min="13592" max="13592" width="7.5703125" style="107" customWidth="1"/>
    <col min="13593" max="13824" width="9.140625" style="107"/>
    <col min="13825" max="13825" width="5.28515625" style="107" customWidth="1"/>
    <col min="13826" max="13826" width="33" style="107" customWidth="1"/>
    <col min="13827" max="13827" width="19.5703125" style="107" customWidth="1"/>
    <col min="13828" max="13828" width="13.28515625" style="107" customWidth="1"/>
    <col min="13829" max="13830" width="7.42578125" style="107" customWidth="1"/>
    <col min="13831" max="13831" width="6.140625" style="107" customWidth="1"/>
    <col min="13832" max="13832" width="7.5703125" style="107" customWidth="1"/>
    <col min="13833" max="13833" width="6.140625" style="107" customWidth="1"/>
    <col min="13834" max="13834" width="6.7109375" style="107" customWidth="1"/>
    <col min="13835" max="13835" width="7.42578125" style="107" customWidth="1"/>
    <col min="13836" max="13836" width="5.85546875" style="107" customWidth="1"/>
    <col min="13837" max="13837" width="7.42578125" style="107" customWidth="1"/>
    <col min="13838" max="13838" width="6.42578125" style="107" customWidth="1"/>
    <col min="13839" max="13839" width="9.7109375" style="107" customWidth="1"/>
    <col min="13840" max="13840" width="8.85546875" style="107" customWidth="1"/>
    <col min="13841" max="13841" width="7.5703125" style="107" customWidth="1"/>
    <col min="13842" max="13842" width="9" style="107" customWidth="1"/>
    <col min="13843" max="13845" width="6.85546875" style="107" customWidth="1"/>
    <col min="13846" max="13846" width="8" style="107" customWidth="1"/>
    <col min="13847" max="13847" width="9.140625" style="107" customWidth="1"/>
    <col min="13848" max="13848" width="7.5703125" style="107" customWidth="1"/>
    <col min="13849" max="14080" width="9.140625" style="107"/>
    <col min="14081" max="14081" width="5.28515625" style="107" customWidth="1"/>
    <col min="14082" max="14082" width="33" style="107" customWidth="1"/>
    <col min="14083" max="14083" width="19.5703125" style="107" customWidth="1"/>
    <col min="14084" max="14084" width="13.28515625" style="107" customWidth="1"/>
    <col min="14085" max="14086" width="7.42578125" style="107" customWidth="1"/>
    <col min="14087" max="14087" width="6.140625" style="107" customWidth="1"/>
    <col min="14088" max="14088" width="7.5703125" style="107" customWidth="1"/>
    <col min="14089" max="14089" width="6.140625" style="107" customWidth="1"/>
    <col min="14090" max="14090" width="6.7109375" style="107" customWidth="1"/>
    <col min="14091" max="14091" width="7.42578125" style="107" customWidth="1"/>
    <col min="14092" max="14092" width="5.85546875" style="107" customWidth="1"/>
    <col min="14093" max="14093" width="7.42578125" style="107" customWidth="1"/>
    <col min="14094" max="14094" width="6.42578125" style="107" customWidth="1"/>
    <col min="14095" max="14095" width="9.7109375" style="107" customWidth="1"/>
    <col min="14096" max="14096" width="8.85546875" style="107" customWidth="1"/>
    <col min="14097" max="14097" width="7.5703125" style="107" customWidth="1"/>
    <col min="14098" max="14098" width="9" style="107" customWidth="1"/>
    <col min="14099" max="14101" width="6.85546875" style="107" customWidth="1"/>
    <col min="14102" max="14102" width="8" style="107" customWidth="1"/>
    <col min="14103" max="14103" width="9.140625" style="107" customWidth="1"/>
    <col min="14104" max="14104" width="7.5703125" style="107" customWidth="1"/>
    <col min="14105" max="14336" width="9.140625" style="107"/>
    <col min="14337" max="14337" width="5.28515625" style="107" customWidth="1"/>
    <col min="14338" max="14338" width="33" style="107" customWidth="1"/>
    <col min="14339" max="14339" width="19.5703125" style="107" customWidth="1"/>
    <col min="14340" max="14340" width="13.28515625" style="107" customWidth="1"/>
    <col min="14341" max="14342" width="7.42578125" style="107" customWidth="1"/>
    <col min="14343" max="14343" width="6.140625" style="107" customWidth="1"/>
    <col min="14344" max="14344" width="7.5703125" style="107" customWidth="1"/>
    <col min="14345" max="14345" width="6.140625" style="107" customWidth="1"/>
    <col min="14346" max="14346" width="6.7109375" style="107" customWidth="1"/>
    <col min="14347" max="14347" width="7.42578125" style="107" customWidth="1"/>
    <col min="14348" max="14348" width="5.85546875" style="107" customWidth="1"/>
    <col min="14349" max="14349" width="7.42578125" style="107" customWidth="1"/>
    <col min="14350" max="14350" width="6.42578125" style="107" customWidth="1"/>
    <col min="14351" max="14351" width="9.7109375" style="107" customWidth="1"/>
    <col min="14352" max="14352" width="8.85546875" style="107" customWidth="1"/>
    <col min="14353" max="14353" width="7.5703125" style="107" customWidth="1"/>
    <col min="14354" max="14354" width="9" style="107" customWidth="1"/>
    <col min="14355" max="14357" width="6.85546875" style="107" customWidth="1"/>
    <col min="14358" max="14358" width="8" style="107" customWidth="1"/>
    <col min="14359" max="14359" width="9.140625" style="107" customWidth="1"/>
    <col min="14360" max="14360" width="7.5703125" style="107" customWidth="1"/>
    <col min="14361" max="14592" width="9.140625" style="107"/>
    <col min="14593" max="14593" width="5.28515625" style="107" customWidth="1"/>
    <col min="14594" max="14594" width="33" style="107" customWidth="1"/>
    <col min="14595" max="14595" width="19.5703125" style="107" customWidth="1"/>
    <col min="14596" max="14596" width="13.28515625" style="107" customWidth="1"/>
    <col min="14597" max="14598" width="7.42578125" style="107" customWidth="1"/>
    <col min="14599" max="14599" width="6.140625" style="107" customWidth="1"/>
    <col min="14600" max="14600" width="7.5703125" style="107" customWidth="1"/>
    <col min="14601" max="14601" width="6.140625" style="107" customWidth="1"/>
    <col min="14602" max="14602" width="6.7109375" style="107" customWidth="1"/>
    <col min="14603" max="14603" width="7.42578125" style="107" customWidth="1"/>
    <col min="14604" max="14604" width="5.85546875" style="107" customWidth="1"/>
    <col min="14605" max="14605" width="7.42578125" style="107" customWidth="1"/>
    <col min="14606" max="14606" width="6.42578125" style="107" customWidth="1"/>
    <col min="14607" max="14607" width="9.7109375" style="107" customWidth="1"/>
    <col min="14608" max="14608" width="8.85546875" style="107" customWidth="1"/>
    <col min="14609" max="14609" width="7.5703125" style="107" customWidth="1"/>
    <col min="14610" max="14610" width="9" style="107" customWidth="1"/>
    <col min="14611" max="14613" width="6.85546875" style="107" customWidth="1"/>
    <col min="14614" max="14614" width="8" style="107" customWidth="1"/>
    <col min="14615" max="14615" width="9.140625" style="107" customWidth="1"/>
    <col min="14616" max="14616" width="7.5703125" style="107" customWidth="1"/>
    <col min="14617" max="14848" width="9.140625" style="107"/>
    <col min="14849" max="14849" width="5.28515625" style="107" customWidth="1"/>
    <col min="14850" max="14850" width="33" style="107" customWidth="1"/>
    <col min="14851" max="14851" width="19.5703125" style="107" customWidth="1"/>
    <col min="14852" max="14852" width="13.28515625" style="107" customWidth="1"/>
    <col min="14853" max="14854" width="7.42578125" style="107" customWidth="1"/>
    <col min="14855" max="14855" width="6.140625" style="107" customWidth="1"/>
    <col min="14856" max="14856" width="7.5703125" style="107" customWidth="1"/>
    <col min="14857" max="14857" width="6.140625" style="107" customWidth="1"/>
    <col min="14858" max="14858" width="6.7109375" style="107" customWidth="1"/>
    <col min="14859" max="14859" width="7.42578125" style="107" customWidth="1"/>
    <col min="14860" max="14860" width="5.85546875" style="107" customWidth="1"/>
    <col min="14861" max="14861" width="7.42578125" style="107" customWidth="1"/>
    <col min="14862" max="14862" width="6.42578125" style="107" customWidth="1"/>
    <col min="14863" max="14863" width="9.7109375" style="107" customWidth="1"/>
    <col min="14864" max="14864" width="8.85546875" style="107" customWidth="1"/>
    <col min="14865" max="14865" width="7.5703125" style="107" customWidth="1"/>
    <col min="14866" max="14866" width="9" style="107" customWidth="1"/>
    <col min="14867" max="14869" width="6.85546875" style="107" customWidth="1"/>
    <col min="14870" max="14870" width="8" style="107" customWidth="1"/>
    <col min="14871" max="14871" width="9.140625" style="107" customWidth="1"/>
    <col min="14872" max="14872" width="7.5703125" style="107" customWidth="1"/>
    <col min="14873" max="15104" width="9.140625" style="107"/>
    <col min="15105" max="15105" width="5.28515625" style="107" customWidth="1"/>
    <col min="15106" max="15106" width="33" style="107" customWidth="1"/>
    <col min="15107" max="15107" width="19.5703125" style="107" customWidth="1"/>
    <col min="15108" max="15108" width="13.28515625" style="107" customWidth="1"/>
    <col min="15109" max="15110" width="7.42578125" style="107" customWidth="1"/>
    <col min="15111" max="15111" width="6.140625" style="107" customWidth="1"/>
    <col min="15112" max="15112" width="7.5703125" style="107" customWidth="1"/>
    <col min="15113" max="15113" width="6.140625" style="107" customWidth="1"/>
    <col min="15114" max="15114" width="6.7109375" style="107" customWidth="1"/>
    <col min="15115" max="15115" width="7.42578125" style="107" customWidth="1"/>
    <col min="15116" max="15116" width="5.85546875" style="107" customWidth="1"/>
    <col min="15117" max="15117" width="7.42578125" style="107" customWidth="1"/>
    <col min="15118" max="15118" width="6.42578125" style="107" customWidth="1"/>
    <col min="15119" max="15119" width="9.7109375" style="107" customWidth="1"/>
    <col min="15120" max="15120" width="8.85546875" style="107" customWidth="1"/>
    <col min="15121" max="15121" width="7.5703125" style="107" customWidth="1"/>
    <col min="15122" max="15122" width="9" style="107" customWidth="1"/>
    <col min="15123" max="15125" width="6.85546875" style="107" customWidth="1"/>
    <col min="15126" max="15126" width="8" style="107" customWidth="1"/>
    <col min="15127" max="15127" width="9.140625" style="107" customWidth="1"/>
    <col min="15128" max="15128" width="7.5703125" style="107" customWidth="1"/>
    <col min="15129" max="15360" width="9.140625" style="107"/>
    <col min="15361" max="15361" width="5.28515625" style="107" customWidth="1"/>
    <col min="15362" max="15362" width="33" style="107" customWidth="1"/>
    <col min="15363" max="15363" width="19.5703125" style="107" customWidth="1"/>
    <col min="15364" max="15364" width="13.28515625" style="107" customWidth="1"/>
    <col min="15365" max="15366" width="7.42578125" style="107" customWidth="1"/>
    <col min="15367" max="15367" width="6.140625" style="107" customWidth="1"/>
    <col min="15368" max="15368" width="7.5703125" style="107" customWidth="1"/>
    <col min="15369" max="15369" width="6.140625" style="107" customWidth="1"/>
    <col min="15370" max="15370" width="6.7109375" style="107" customWidth="1"/>
    <col min="15371" max="15371" width="7.42578125" style="107" customWidth="1"/>
    <col min="15372" max="15372" width="5.85546875" style="107" customWidth="1"/>
    <col min="15373" max="15373" width="7.42578125" style="107" customWidth="1"/>
    <col min="15374" max="15374" width="6.42578125" style="107" customWidth="1"/>
    <col min="15375" max="15375" width="9.7109375" style="107" customWidth="1"/>
    <col min="15376" max="15376" width="8.85546875" style="107" customWidth="1"/>
    <col min="15377" max="15377" width="7.5703125" style="107" customWidth="1"/>
    <col min="15378" max="15378" width="9" style="107" customWidth="1"/>
    <col min="15379" max="15381" width="6.85546875" style="107" customWidth="1"/>
    <col min="15382" max="15382" width="8" style="107" customWidth="1"/>
    <col min="15383" max="15383" width="9.140625" style="107" customWidth="1"/>
    <col min="15384" max="15384" width="7.5703125" style="107" customWidth="1"/>
    <col min="15385" max="15616" width="9.140625" style="107"/>
    <col min="15617" max="15617" width="5.28515625" style="107" customWidth="1"/>
    <col min="15618" max="15618" width="33" style="107" customWidth="1"/>
    <col min="15619" max="15619" width="19.5703125" style="107" customWidth="1"/>
    <col min="15620" max="15620" width="13.28515625" style="107" customWidth="1"/>
    <col min="15621" max="15622" width="7.42578125" style="107" customWidth="1"/>
    <col min="15623" max="15623" width="6.140625" style="107" customWidth="1"/>
    <col min="15624" max="15624" width="7.5703125" style="107" customWidth="1"/>
    <col min="15625" max="15625" width="6.140625" style="107" customWidth="1"/>
    <col min="15626" max="15626" width="6.7109375" style="107" customWidth="1"/>
    <col min="15627" max="15627" width="7.42578125" style="107" customWidth="1"/>
    <col min="15628" max="15628" width="5.85546875" style="107" customWidth="1"/>
    <col min="15629" max="15629" width="7.42578125" style="107" customWidth="1"/>
    <col min="15630" max="15630" width="6.42578125" style="107" customWidth="1"/>
    <col min="15631" max="15631" width="9.7109375" style="107" customWidth="1"/>
    <col min="15632" max="15632" width="8.85546875" style="107" customWidth="1"/>
    <col min="15633" max="15633" width="7.5703125" style="107" customWidth="1"/>
    <col min="15634" max="15634" width="9" style="107" customWidth="1"/>
    <col min="15635" max="15637" width="6.85546875" style="107" customWidth="1"/>
    <col min="15638" max="15638" width="8" style="107" customWidth="1"/>
    <col min="15639" max="15639" width="9.140625" style="107" customWidth="1"/>
    <col min="15640" max="15640" width="7.5703125" style="107" customWidth="1"/>
    <col min="15641" max="15872" width="9.140625" style="107"/>
    <col min="15873" max="15873" width="5.28515625" style="107" customWidth="1"/>
    <col min="15874" max="15874" width="33" style="107" customWidth="1"/>
    <col min="15875" max="15875" width="19.5703125" style="107" customWidth="1"/>
    <col min="15876" max="15876" width="13.28515625" style="107" customWidth="1"/>
    <col min="15877" max="15878" width="7.42578125" style="107" customWidth="1"/>
    <col min="15879" max="15879" width="6.140625" style="107" customWidth="1"/>
    <col min="15880" max="15880" width="7.5703125" style="107" customWidth="1"/>
    <col min="15881" max="15881" width="6.140625" style="107" customWidth="1"/>
    <col min="15882" max="15882" width="6.7109375" style="107" customWidth="1"/>
    <col min="15883" max="15883" width="7.42578125" style="107" customWidth="1"/>
    <col min="15884" max="15884" width="5.85546875" style="107" customWidth="1"/>
    <col min="15885" max="15885" width="7.42578125" style="107" customWidth="1"/>
    <col min="15886" max="15886" width="6.42578125" style="107" customWidth="1"/>
    <col min="15887" max="15887" width="9.7109375" style="107" customWidth="1"/>
    <col min="15888" max="15888" width="8.85546875" style="107" customWidth="1"/>
    <col min="15889" max="15889" width="7.5703125" style="107" customWidth="1"/>
    <col min="15890" max="15890" width="9" style="107" customWidth="1"/>
    <col min="15891" max="15893" width="6.85546875" style="107" customWidth="1"/>
    <col min="15894" max="15894" width="8" style="107" customWidth="1"/>
    <col min="15895" max="15895" width="9.140625" style="107" customWidth="1"/>
    <col min="15896" max="15896" width="7.5703125" style="107" customWidth="1"/>
    <col min="15897" max="16128" width="9.140625" style="107"/>
    <col min="16129" max="16129" width="5.28515625" style="107" customWidth="1"/>
    <col min="16130" max="16130" width="33" style="107" customWidth="1"/>
    <col min="16131" max="16131" width="19.5703125" style="107" customWidth="1"/>
    <col min="16132" max="16132" width="13.28515625" style="107" customWidth="1"/>
    <col min="16133" max="16134" width="7.42578125" style="107" customWidth="1"/>
    <col min="16135" max="16135" width="6.140625" style="107" customWidth="1"/>
    <col min="16136" max="16136" width="7.5703125" style="107" customWidth="1"/>
    <col min="16137" max="16137" width="6.140625" style="107" customWidth="1"/>
    <col min="16138" max="16138" width="6.7109375" style="107" customWidth="1"/>
    <col min="16139" max="16139" width="7.42578125" style="107" customWidth="1"/>
    <col min="16140" max="16140" width="5.85546875" style="107" customWidth="1"/>
    <col min="16141" max="16141" width="7.42578125" style="107" customWidth="1"/>
    <col min="16142" max="16142" width="6.42578125" style="107" customWidth="1"/>
    <col min="16143" max="16143" width="9.7109375" style="107" customWidth="1"/>
    <col min="16144" max="16144" width="8.85546875" style="107" customWidth="1"/>
    <col min="16145" max="16145" width="7.5703125" style="107" customWidth="1"/>
    <col min="16146" max="16146" width="9" style="107" customWidth="1"/>
    <col min="16147" max="16149" width="6.85546875" style="107" customWidth="1"/>
    <col min="16150" max="16150" width="8" style="107" customWidth="1"/>
    <col min="16151" max="16151" width="9.140625" style="107" customWidth="1"/>
    <col min="16152" max="16152" width="7.5703125" style="107" customWidth="1"/>
    <col min="16153" max="16384" width="9.140625" style="107"/>
  </cols>
  <sheetData>
    <row r="1" spans="1:24" ht="46.5" customHeight="1" x14ac:dyDescent="0.25">
      <c r="A1" s="1064" t="s">
        <v>706</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653"/>
      <c r="B2" s="653"/>
      <c r="C2" s="653"/>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81"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116"/>
      <c r="W5" s="1070" t="s">
        <v>3</v>
      </c>
      <c r="X5" s="1073" t="s">
        <v>4</v>
      </c>
    </row>
    <row r="6" spans="1:24" s="81"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7"/>
      <c r="T6" s="1077"/>
      <c r="U6" s="1077"/>
      <c r="V6" s="1078" t="s">
        <v>251</v>
      </c>
      <c r="W6" s="1071"/>
      <c r="X6" s="1074"/>
    </row>
    <row r="7" spans="1:24" s="81" customFormat="1" ht="60.75" customHeight="1" x14ac:dyDescent="0.25">
      <c r="A7" s="1082"/>
      <c r="B7" s="1082"/>
      <c r="C7" s="1075"/>
      <c r="D7" s="1085"/>
      <c r="E7" s="643" t="s">
        <v>154</v>
      </c>
      <c r="F7" s="643" t="s">
        <v>155</v>
      </c>
      <c r="G7" s="643" t="s">
        <v>64</v>
      </c>
      <c r="H7" s="643" t="s">
        <v>65</v>
      </c>
      <c r="I7" s="643" t="s">
        <v>66</v>
      </c>
      <c r="J7" s="643" t="s">
        <v>67</v>
      </c>
      <c r="K7" s="643" t="s">
        <v>68</v>
      </c>
      <c r="L7" s="643" t="s">
        <v>69</v>
      </c>
      <c r="M7" s="643" t="s">
        <v>70</v>
      </c>
      <c r="N7" s="643" t="s">
        <v>71</v>
      </c>
      <c r="O7" s="643" t="s">
        <v>290</v>
      </c>
      <c r="P7" s="643" t="s">
        <v>291</v>
      </c>
      <c r="Q7" s="643" t="s">
        <v>292</v>
      </c>
      <c r="R7" s="643"/>
      <c r="S7" s="643"/>
      <c r="T7" s="643"/>
      <c r="U7" s="643"/>
      <c r="V7" s="1078"/>
      <c r="W7" s="1072"/>
      <c r="X7" s="1075"/>
    </row>
    <row r="8" spans="1:24" s="81" customFormat="1" ht="15.95" customHeight="1" x14ac:dyDescent="0.25">
      <c r="A8" s="75" t="s">
        <v>16</v>
      </c>
      <c r="B8" s="90" t="s">
        <v>326</v>
      </c>
      <c r="C8" s="341">
        <v>31100001689</v>
      </c>
      <c r="D8" s="76">
        <v>0.9</v>
      </c>
      <c r="E8" s="121"/>
      <c r="F8" s="121"/>
      <c r="G8" s="121"/>
      <c r="H8" s="121"/>
      <c r="I8" s="121"/>
      <c r="J8" s="121"/>
      <c r="K8" s="121"/>
      <c r="L8" s="121"/>
      <c r="M8" s="121"/>
      <c r="N8" s="121"/>
      <c r="O8" s="121"/>
      <c r="P8" s="121">
        <v>0.01</v>
      </c>
      <c r="Q8" s="121"/>
      <c r="R8" s="121"/>
      <c r="S8" s="121"/>
      <c r="T8" s="121"/>
      <c r="U8" s="121"/>
      <c r="V8" s="78">
        <f t="shared" ref="V8:V17" si="0">IF(SUM(E8:N8)&gt;5%,5%,SUM(E8:N8))+IF(SUM(O8:U8)&gt;5%,5%,SUM(O8:U8))</f>
        <v>0.01</v>
      </c>
      <c r="W8" s="79">
        <f t="shared" ref="W8:W17" si="1">D8+V8</f>
        <v>0.91</v>
      </c>
      <c r="X8" s="80">
        <f>IF(95%&lt;=W8,60,IF(AND(90%&lt;=W8,W8&lt;95%),50,IF(AND(80%&lt;=W8,W8&lt;90%),40,IF(AND(75%&lt;=W8,W8&lt;80%),30,IF(AND(70%&lt;=W8,W8&lt;75%),20,IF(W8&lt;70%,0,""))))))</f>
        <v>50</v>
      </c>
    </row>
    <row r="9" spans="1:24" s="81" customFormat="1" ht="15.95" customHeight="1" x14ac:dyDescent="0.25">
      <c r="A9" s="75" t="s">
        <v>17</v>
      </c>
      <c r="B9" s="91" t="s">
        <v>209</v>
      </c>
      <c r="C9" s="341">
        <v>11100109539</v>
      </c>
      <c r="D9" s="76">
        <v>0.9</v>
      </c>
      <c r="E9" s="121"/>
      <c r="F9" s="121"/>
      <c r="G9" s="121"/>
      <c r="H9" s="121"/>
      <c r="I9" s="121"/>
      <c r="J9" s="121"/>
      <c r="K9" s="121"/>
      <c r="L9" s="121"/>
      <c r="M9" s="121"/>
      <c r="N9" s="121"/>
      <c r="O9" s="121">
        <v>0.02</v>
      </c>
      <c r="P9" s="121">
        <v>0.01</v>
      </c>
      <c r="Q9" s="121"/>
      <c r="R9" s="121"/>
      <c r="S9" s="121"/>
      <c r="T9" s="121"/>
      <c r="U9" s="121"/>
      <c r="V9" s="78">
        <f t="shared" si="0"/>
        <v>0.03</v>
      </c>
      <c r="W9" s="79">
        <f t="shared" si="1"/>
        <v>0.93</v>
      </c>
      <c r="X9" s="80">
        <f t="shared" ref="X9:X17" si="2">IF(95%&lt;=W9,60,IF(AND(90%&lt;=W9,W9&lt;95%),50,IF(AND(80%&lt;=W9,W9&lt;90%),40,IF(AND(75%&lt;=W9,W9&lt;80%),30,IF(AND(70%&lt;=W9,W9&lt;75%),20,IF(W9&lt;70%,0,""))))))</f>
        <v>50</v>
      </c>
    </row>
    <row r="10" spans="1:24" s="81" customFormat="1" ht="15.95" customHeight="1" x14ac:dyDescent="0.25">
      <c r="A10" s="75" t="s">
        <v>18</v>
      </c>
      <c r="B10" s="92" t="s">
        <v>210</v>
      </c>
      <c r="C10" s="341">
        <v>21000001726</v>
      </c>
      <c r="D10" s="76">
        <v>0.9</v>
      </c>
      <c r="E10" s="121"/>
      <c r="F10" s="121"/>
      <c r="G10" s="121"/>
      <c r="H10" s="121"/>
      <c r="I10" s="121"/>
      <c r="J10" s="121"/>
      <c r="K10" s="121"/>
      <c r="L10" s="121"/>
      <c r="M10" s="121"/>
      <c r="N10" s="121"/>
      <c r="O10" s="121">
        <v>0.02</v>
      </c>
      <c r="P10" s="121">
        <v>0.02</v>
      </c>
      <c r="Q10" s="121">
        <v>0.01</v>
      </c>
      <c r="R10" s="121"/>
      <c r="S10" s="121"/>
      <c r="T10" s="121"/>
      <c r="U10" s="121"/>
      <c r="V10" s="78">
        <f t="shared" si="0"/>
        <v>0.05</v>
      </c>
      <c r="W10" s="79">
        <f t="shared" si="1"/>
        <v>0.95000000000000007</v>
      </c>
      <c r="X10" s="80">
        <f t="shared" si="2"/>
        <v>60</v>
      </c>
    </row>
    <row r="11" spans="1:24" s="81" customFormat="1" ht="15.95" customHeight="1" x14ac:dyDescent="0.25">
      <c r="A11" s="75" t="s">
        <v>19</v>
      </c>
      <c r="B11" s="90" t="s">
        <v>211</v>
      </c>
      <c r="C11" s="341">
        <v>21100001275</v>
      </c>
      <c r="D11" s="76">
        <v>0.9</v>
      </c>
      <c r="E11" s="121"/>
      <c r="F11" s="121"/>
      <c r="G11" s="121"/>
      <c r="H11" s="121"/>
      <c r="I11" s="121"/>
      <c r="J11" s="121"/>
      <c r="K11" s="121"/>
      <c r="L11" s="121"/>
      <c r="M11" s="121"/>
      <c r="N11" s="121"/>
      <c r="O11" s="121"/>
      <c r="P11" s="121">
        <v>0.02</v>
      </c>
      <c r="Q11" s="121"/>
      <c r="R11" s="121"/>
      <c r="S11" s="121"/>
      <c r="T11" s="121"/>
      <c r="U11" s="121"/>
      <c r="V11" s="78">
        <f t="shared" si="0"/>
        <v>0.02</v>
      </c>
      <c r="W11" s="79">
        <f t="shared" si="1"/>
        <v>0.92</v>
      </c>
      <c r="X11" s="80">
        <f t="shared" si="2"/>
        <v>50</v>
      </c>
    </row>
    <row r="12" spans="1:24" s="81" customFormat="1" ht="15.95" customHeight="1" x14ac:dyDescent="0.25">
      <c r="A12" s="75" t="s">
        <v>20</v>
      </c>
      <c r="B12" s="93" t="s">
        <v>212</v>
      </c>
      <c r="C12" s="341">
        <v>81000000908</v>
      </c>
      <c r="D12" s="76">
        <v>0.9</v>
      </c>
      <c r="E12" s="121"/>
      <c r="F12" s="121"/>
      <c r="G12" s="121"/>
      <c r="H12" s="121"/>
      <c r="I12" s="121"/>
      <c r="J12" s="121"/>
      <c r="K12" s="121"/>
      <c r="L12" s="121"/>
      <c r="M12" s="121"/>
      <c r="N12" s="121"/>
      <c r="O12" s="121"/>
      <c r="P12" s="121">
        <v>0.02</v>
      </c>
      <c r="Q12" s="121"/>
      <c r="R12" s="121"/>
      <c r="S12" s="121"/>
      <c r="T12" s="121"/>
      <c r="U12" s="121"/>
      <c r="V12" s="78">
        <f t="shared" si="0"/>
        <v>0.02</v>
      </c>
      <c r="W12" s="79">
        <f t="shared" si="1"/>
        <v>0.92</v>
      </c>
      <c r="X12" s="80">
        <f t="shared" si="2"/>
        <v>50</v>
      </c>
    </row>
    <row r="13" spans="1:24" s="81" customFormat="1" ht="15.95" customHeight="1" x14ac:dyDescent="0.25">
      <c r="A13" s="75" t="s">
        <v>21</v>
      </c>
      <c r="B13" s="94" t="s">
        <v>213</v>
      </c>
      <c r="C13" s="341">
        <v>71000000520</v>
      </c>
      <c r="D13" s="76">
        <v>0.9</v>
      </c>
      <c r="E13" s="121"/>
      <c r="F13" s="121"/>
      <c r="G13" s="121"/>
      <c r="H13" s="121">
        <v>0.01</v>
      </c>
      <c r="I13" s="121"/>
      <c r="J13" s="121"/>
      <c r="K13" s="121"/>
      <c r="L13" s="121"/>
      <c r="M13" s="121"/>
      <c r="N13" s="121"/>
      <c r="O13" s="121"/>
      <c r="P13" s="121">
        <v>0.02</v>
      </c>
      <c r="Q13" s="121"/>
      <c r="R13" s="121"/>
      <c r="S13" s="121"/>
      <c r="T13" s="121"/>
      <c r="U13" s="121"/>
      <c r="V13" s="78">
        <f t="shared" si="0"/>
        <v>0.03</v>
      </c>
      <c r="W13" s="79">
        <f t="shared" si="1"/>
        <v>0.93</v>
      </c>
      <c r="X13" s="80">
        <f t="shared" si="2"/>
        <v>50</v>
      </c>
    </row>
    <row r="14" spans="1:24" s="81" customFormat="1" ht="15.95" customHeight="1" x14ac:dyDescent="0.25">
      <c r="A14" s="75" t="s">
        <v>22</v>
      </c>
      <c r="B14" s="94" t="s">
        <v>214</v>
      </c>
      <c r="C14" s="341">
        <v>21000001080</v>
      </c>
      <c r="D14" s="76">
        <v>0.9</v>
      </c>
      <c r="E14" s="121"/>
      <c r="F14" s="121"/>
      <c r="G14" s="121"/>
      <c r="H14" s="121">
        <v>0.02</v>
      </c>
      <c r="I14" s="121"/>
      <c r="J14" s="121"/>
      <c r="K14" s="121">
        <v>0.02</v>
      </c>
      <c r="L14" s="121"/>
      <c r="M14" s="121"/>
      <c r="N14" s="121"/>
      <c r="O14" s="121">
        <v>0.02</v>
      </c>
      <c r="P14" s="121">
        <v>0.01</v>
      </c>
      <c r="Q14" s="121"/>
      <c r="R14" s="121"/>
      <c r="S14" s="121"/>
      <c r="T14" s="121"/>
      <c r="U14" s="121"/>
      <c r="V14" s="78">
        <f t="shared" si="0"/>
        <v>7.0000000000000007E-2</v>
      </c>
      <c r="W14" s="79">
        <f t="shared" si="1"/>
        <v>0.97</v>
      </c>
      <c r="X14" s="80">
        <f t="shared" si="2"/>
        <v>60</v>
      </c>
    </row>
    <row r="15" spans="1:24" s="81" customFormat="1" ht="15.95" customHeight="1" x14ac:dyDescent="0.25">
      <c r="A15" s="75" t="s">
        <v>23</v>
      </c>
      <c r="B15" s="91" t="s">
        <v>215</v>
      </c>
      <c r="C15" s="341">
        <v>11100111411</v>
      </c>
      <c r="D15" s="76">
        <v>0.9</v>
      </c>
      <c r="E15" s="121"/>
      <c r="F15" s="121"/>
      <c r="G15" s="121"/>
      <c r="H15" s="121"/>
      <c r="I15" s="121"/>
      <c r="J15" s="121"/>
      <c r="K15" s="121"/>
      <c r="L15" s="121"/>
      <c r="M15" s="121"/>
      <c r="N15" s="121"/>
      <c r="O15" s="121">
        <v>0.02</v>
      </c>
      <c r="P15" s="121">
        <v>0.02</v>
      </c>
      <c r="Q15" s="121">
        <v>0.01</v>
      </c>
      <c r="R15" s="121"/>
      <c r="S15" s="121"/>
      <c r="T15" s="121"/>
      <c r="U15" s="121"/>
      <c r="V15" s="78">
        <f t="shared" si="0"/>
        <v>0.05</v>
      </c>
      <c r="W15" s="79">
        <f t="shared" si="1"/>
        <v>0.95000000000000007</v>
      </c>
      <c r="X15" s="80">
        <f t="shared" si="2"/>
        <v>60</v>
      </c>
    </row>
    <row r="16" spans="1:24" s="81" customFormat="1" ht="15.95" customHeight="1" x14ac:dyDescent="0.25">
      <c r="A16" s="75" t="s">
        <v>24</v>
      </c>
      <c r="B16" s="91" t="s">
        <v>216</v>
      </c>
      <c r="C16" s="341">
        <v>40900000624</v>
      </c>
      <c r="D16" s="76">
        <v>0.9</v>
      </c>
      <c r="E16" s="121"/>
      <c r="F16" s="121"/>
      <c r="G16" s="121"/>
      <c r="H16" s="121">
        <v>0.01</v>
      </c>
      <c r="I16" s="121"/>
      <c r="J16" s="121"/>
      <c r="K16" s="121"/>
      <c r="L16" s="121"/>
      <c r="M16" s="121"/>
      <c r="N16" s="121"/>
      <c r="O16" s="121">
        <v>0.02</v>
      </c>
      <c r="P16" s="121">
        <v>0.02</v>
      </c>
      <c r="Q16" s="121">
        <v>0.01</v>
      </c>
      <c r="R16" s="121"/>
      <c r="S16" s="121"/>
      <c r="T16" s="121"/>
      <c r="U16" s="121"/>
      <c r="V16" s="78">
        <f t="shared" si="0"/>
        <v>6.0000000000000005E-2</v>
      </c>
      <c r="W16" s="79">
        <f t="shared" si="1"/>
        <v>0.96000000000000008</v>
      </c>
      <c r="X16" s="80">
        <f t="shared" si="2"/>
        <v>60</v>
      </c>
    </row>
    <row r="17" spans="1:24" s="81" customFormat="1" ht="15.95" customHeight="1" x14ac:dyDescent="0.25">
      <c r="A17" s="75" t="s">
        <v>25</v>
      </c>
      <c r="B17" s="94" t="s">
        <v>217</v>
      </c>
      <c r="C17" s="341">
        <v>11100000761</v>
      </c>
      <c r="D17" s="76">
        <v>0.9</v>
      </c>
      <c r="E17" s="121"/>
      <c r="F17" s="121"/>
      <c r="G17" s="121"/>
      <c r="H17" s="121"/>
      <c r="I17" s="121"/>
      <c r="J17" s="121"/>
      <c r="K17" s="121"/>
      <c r="L17" s="121"/>
      <c r="M17" s="121"/>
      <c r="N17" s="121"/>
      <c r="O17" s="121">
        <v>0.02</v>
      </c>
      <c r="P17" s="121">
        <v>0.02</v>
      </c>
      <c r="Q17" s="121"/>
      <c r="R17" s="121"/>
      <c r="S17" s="121"/>
      <c r="T17" s="121"/>
      <c r="U17" s="121"/>
      <c r="V17" s="78">
        <f t="shared" si="0"/>
        <v>0.04</v>
      </c>
      <c r="W17" s="79">
        <f t="shared" si="1"/>
        <v>0.94000000000000006</v>
      </c>
      <c r="X17" s="80">
        <f t="shared" si="2"/>
        <v>50</v>
      </c>
    </row>
    <row r="18" spans="1:24" ht="39.75" customHeight="1" x14ac:dyDescent="0.25">
      <c r="A18" s="1079" t="s">
        <v>530</v>
      </c>
      <c r="B18" s="1079"/>
      <c r="C18" s="1079"/>
      <c r="D18" s="1079"/>
      <c r="E18" s="1079"/>
      <c r="F18" s="1079"/>
      <c r="G18" s="1079"/>
      <c r="H18" s="1079"/>
      <c r="I18" s="1079"/>
      <c r="J18" s="1079"/>
      <c r="K18" s="1079"/>
      <c r="L18" s="1079"/>
      <c r="M18" s="1079"/>
      <c r="N18" s="1079"/>
      <c r="O18" s="1079"/>
      <c r="P18" s="1079"/>
      <c r="Q18" s="1079"/>
      <c r="R18" s="1079"/>
      <c r="S18" s="1079"/>
      <c r="T18" s="1079"/>
      <c r="U18" s="1079"/>
      <c r="V18" s="1079"/>
      <c r="W18" s="1079"/>
      <c r="X18" s="1079"/>
    </row>
    <row r="20" spans="1:24" ht="18.75" x14ac:dyDescent="0.3">
      <c r="A20" s="1394" t="s">
        <v>5</v>
      </c>
      <c r="B20" s="1394"/>
      <c r="C20" s="1394"/>
      <c r="D20" s="1394"/>
      <c r="E20" s="1394"/>
      <c r="F20" s="1394"/>
      <c r="G20" s="1394"/>
      <c r="H20" s="1394"/>
      <c r="I20" s="1394"/>
      <c r="J20" s="1394"/>
      <c r="K20" s="1394"/>
      <c r="L20" s="1394"/>
      <c r="M20" s="1394"/>
      <c r="N20" s="1394"/>
      <c r="O20" s="1394"/>
      <c r="P20" s="1394"/>
      <c r="Q20" s="1394"/>
      <c r="R20" s="1394"/>
      <c r="S20" s="1394"/>
      <c r="T20" s="1394"/>
      <c r="U20" s="1394"/>
      <c r="V20" s="1394"/>
      <c r="W20" s="1394"/>
      <c r="X20" s="1394"/>
    </row>
    <row r="22" spans="1:24" ht="112.5" customHeight="1" x14ac:dyDescent="0.25">
      <c r="A22" s="639" t="s">
        <v>6</v>
      </c>
      <c r="B22" s="1005" t="s">
        <v>7</v>
      </c>
      <c r="C22" s="1005"/>
      <c r="D22" s="1005"/>
      <c r="E22" s="1005"/>
      <c r="F22" s="639"/>
      <c r="G22" s="639"/>
      <c r="H22" s="639"/>
      <c r="I22" s="639"/>
      <c r="J22" s="639"/>
      <c r="K22" s="1335" t="s">
        <v>8</v>
      </c>
      <c r="L22" s="1337"/>
      <c r="M22" s="1393" t="s">
        <v>9</v>
      </c>
      <c r="N22" s="1393"/>
      <c r="O22" s="675" t="s">
        <v>10</v>
      </c>
      <c r="P22" s="675" t="s">
        <v>11</v>
      </c>
      <c r="Q22" s="668" t="s">
        <v>218</v>
      </c>
      <c r="R22" s="1335" t="s">
        <v>12</v>
      </c>
      <c r="S22" s="1336"/>
      <c r="T22" s="1336"/>
      <c r="U22" s="1336"/>
      <c r="V22" s="1336"/>
      <c r="W22" s="1336"/>
      <c r="X22" s="1337"/>
    </row>
    <row r="23" spans="1:24" ht="37.5" customHeight="1" x14ac:dyDescent="0.25">
      <c r="A23" s="639"/>
      <c r="B23" s="1138" t="s">
        <v>1217</v>
      </c>
      <c r="C23" s="1139"/>
      <c r="D23" s="1139"/>
      <c r="E23" s="1140"/>
      <c r="F23" s="651"/>
      <c r="G23" s="651"/>
      <c r="H23" s="651"/>
      <c r="I23" s="651"/>
      <c r="J23" s="651"/>
      <c r="K23" s="668"/>
      <c r="L23" s="672"/>
      <c r="M23" s="668"/>
      <c r="N23" s="672"/>
      <c r="O23" s="675">
        <v>3</v>
      </c>
      <c r="P23" s="668"/>
      <c r="Q23" s="668" t="s">
        <v>1012</v>
      </c>
      <c r="R23" s="1335" t="s">
        <v>1416</v>
      </c>
      <c r="S23" s="1336"/>
      <c r="T23" s="1336"/>
      <c r="U23" s="1336"/>
      <c r="V23" s="1336"/>
      <c r="W23" s="1336"/>
      <c r="X23" s="1337"/>
    </row>
    <row r="24" spans="1:24" ht="37.5" customHeight="1" x14ac:dyDescent="0.25">
      <c r="A24" s="639"/>
      <c r="B24" s="1106" t="s">
        <v>1316</v>
      </c>
      <c r="C24" s="1107"/>
      <c r="D24" s="1107"/>
      <c r="E24" s="1119"/>
      <c r="F24" s="651"/>
      <c r="G24" s="651"/>
      <c r="H24" s="651"/>
      <c r="I24" s="651"/>
      <c r="J24" s="651"/>
      <c r="K24" s="668"/>
      <c r="L24" s="672"/>
      <c r="M24" s="668"/>
      <c r="N24" s="672"/>
      <c r="O24" s="675">
        <v>1</v>
      </c>
      <c r="P24" s="668"/>
      <c r="Q24" s="669">
        <v>0.02</v>
      </c>
      <c r="R24" s="1335" t="s">
        <v>1417</v>
      </c>
      <c r="S24" s="1336"/>
      <c r="T24" s="1336"/>
      <c r="U24" s="1336"/>
      <c r="V24" s="1336"/>
      <c r="W24" s="1336"/>
      <c r="X24" s="1337"/>
    </row>
    <row r="25" spans="1:24" ht="44.25" customHeight="1" x14ac:dyDescent="0.25">
      <c r="A25" s="639">
        <v>1</v>
      </c>
      <c r="B25" s="1387" t="s">
        <v>1413</v>
      </c>
      <c r="C25" s="1388"/>
      <c r="D25" s="1388"/>
      <c r="E25" s="1389"/>
      <c r="F25" s="670"/>
      <c r="G25" s="670"/>
      <c r="H25" s="670"/>
      <c r="I25" s="670"/>
      <c r="J25" s="670"/>
      <c r="K25" s="1385">
        <v>44109</v>
      </c>
      <c r="L25" s="1386"/>
      <c r="M25" s="1385" t="s">
        <v>1283</v>
      </c>
      <c r="N25" s="1386"/>
      <c r="O25" s="675">
        <v>6</v>
      </c>
      <c r="P25" s="668"/>
      <c r="Q25" s="669">
        <v>0.02</v>
      </c>
      <c r="R25" s="1335" t="s">
        <v>1418</v>
      </c>
      <c r="S25" s="1336"/>
      <c r="T25" s="1336"/>
      <c r="U25" s="1336"/>
      <c r="V25" s="1336"/>
      <c r="W25" s="1336"/>
      <c r="X25" s="1337"/>
    </row>
    <row r="26" spans="1:24" ht="48.75" customHeight="1" x14ac:dyDescent="0.25">
      <c r="A26" s="639">
        <v>2</v>
      </c>
      <c r="B26" s="1387" t="s">
        <v>1414</v>
      </c>
      <c r="C26" s="1388"/>
      <c r="D26" s="1388"/>
      <c r="E26" s="1389"/>
      <c r="F26" s="670"/>
      <c r="G26" s="670"/>
      <c r="H26" s="670"/>
      <c r="I26" s="670"/>
      <c r="J26" s="670"/>
      <c r="K26" s="1385" t="s">
        <v>1245</v>
      </c>
      <c r="L26" s="1386"/>
      <c r="M26" s="1385" t="s">
        <v>1245</v>
      </c>
      <c r="N26" s="1386"/>
      <c r="O26" s="675">
        <v>10</v>
      </c>
      <c r="P26" s="668"/>
      <c r="Q26" s="669">
        <v>0.02</v>
      </c>
      <c r="R26" s="1335" t="s">
        <v>1419</v>
      </c>
      <c r="S26" s="1336"/>
      <c r="T26" s="1336"/>
      <c r="U26" s="1336"/>
      <c r="V26" s="1336"/>
      <c r="W26" s="1336"/>
      <c r="X26" s="1337"/>
    </row>
    <row r="27" spans="1:24" ht="51.75" customHeight="1" x14ac:dyDescent="0.25">
      <c r="A27" s="4">
        <v>3</v>
      </c>
      <c r="B27" s="1390" t="s">
        <v>1415</v>
      </c>
      <c r="C27" s="1391"/>
      <c r="D27" s="1391"/>
      <c r="E27" s="1392"/>
      <c r="F27" s="670"/>
      <c r="G27" s="670"/>
      <c r="H27" s="670"/>
      <c r="I27" s="670"/>
      <c r="J27" s="670"/>
      <c r="K27" s="1385" t="s">
        <v>1412</v>
      </c>
      <c r="L27" s="1386"/>
      <c r="M27" s="1385" t="s">
        <v>1412</v>
      </c>
      <c r="N27" s="1386"/>
      <c r="O27" s="675">
        <v>3</v>
      </c>
      <c r="P27" s="668"/>
      <c r="Q27" s="342">
        <v>0.01</v>
      </c>
      <c r="R27" s="1335" t="s">
        <v>1420</v>
      </c>
      <c r="S27" s="1336"/>
      <c r="T27" s="1336"/>
      <c r="U27" s="1336"/>
      <c r="V27" s="1336"/>
      <c r="W27" s="1336"/>
      <c r="X27" s="1337"/>
    </row>
    <row r="28" spans="1:24" ht="27" hidden="1" customHeight="1" x14ac:dyDescent="0.25">
      <c r="A28" s="4"/>
      <c r="B28" s="1235"/>
      <c r="C28" s="1235"/>
      <c r="D28" s="1234"/>
      <c r="E28" s="1234"/>
      <c r="F28" s="670"/>
      <c r="G28" s="670"/>
      <c r="H28" s="670"/>
      <c r="I28" s="670"/>
      <c r="J28" s="670"/>
      <c r="K28" s="1385"/>
      <c r="L28" s="1386"/>
      <c r="M28" s="1385"/>
      <c r="N28" s="1386"/>
      <c r="O28" s="675"/>
      <c r="P28" s="668"/>
      <c r="Q28" s="669"/>
      <c r="R28" s="668"/>
      <c r="S28" s="671"/>
      <c r="T28" s="671"/>
      <c r="U28" s="671"/>
      <c r="V28" s="671"/>
      <c r="W28" s="671"/>
      <c r="X28" s="672"/>
    </row>
    <row r="29" spans="1:24" ht="36.75" hidden="1" customHeight="1" x14ac:dyDescent="0.25">
      <c r="A29" s="4"/>
      <c r="B29" s="1239"/>
      <c r="C29" s="1240"/>
      <c r="D29" s="1240"/>
      <c r="E29" s="1241"/>
      <c r="F29" s="670"/>
      <c r="G29" s="670"/>
      <c r="H29" s="670"/>
      <c r="I29" s="670"/>
      <c r="J29" s="670"/>
      <c r="K29" s="673"/>
      <c r="L29" s="674"/>
      <c r="M29" s="673"/>
      <c r="N29" s="674"/>
      <c r="O29" s="675"/>
      <c r="P29" s="668"/>
      <c r="Q29" s="342"/>
      <c r="R29" s="668"/>
      <c r="S29" s="671"/>
      <c r="T29" s="671"/>
      <c r="U29" s="671"/>
      <c r="V29" s="671"/>
      <c r="W29" s="671"/>
      <c r="X29" s="672"/>
    </row>
    <row r="30" spans="1:24" ht="36.75" hidden="1" customHeight="1" x14ac:dyDescent="0.25">
      <c r="A30" s="4"/>
      <c r="B30" s="1239"/>
      <c r="C30" s="1240"/>
      <c r="D30" s="1240"/>
      <c r="E30" s="1241"/>
      <c r="F30" s="670"/>
      <c r="G30" s="670"/>
      <c r="H30" s="670"/>
      <c r="I30" s="670"/>
      <c r="J30" s="670"/>
      <c r="K30" s="673"/>
      <c r="L30" s="674"/>
      <c r="M30" s="673"/>
      <c r="N30" s="674"/>
      <c r="O30" s="675"/>
      <c r="P30" s="668"/>
      <c r="Q30" s="668"/>
      <c r="R30" s="668"/>
      <c r="S30" s="671"/>
      <c r="T30" s="671"/>
      <c r="U30" s="671"/>
      <c r="V30" s="671"/>
      <c r="W30" s="671"/>
      <c r="X30" s="672"/>
    </row>
    <row r="31" spans="1:24" ht="36.75" hidden="1" customHeight="1" x14ac:dyDescent="0.25">
      <c r="A31" s="4"/>
      <c r="B31" s="1239"/>
      <c r="C31" s="1240"/>
      <c r="D31" s="1240"/>
      <c r="E31" s="1241"/>
      <c r="F31" s="670"/>
      <c r="G31" s="670"/>
      <c r="H31" s="670"/>
      <c r="I31" s="670"/>
      <c r="J31" s="670"/>
      <c r="K31" s="673"/>
      <c r="L31" s="674"/>
      <c r="M31" s="673"/>
      <c r="N31" s="674"/>
      <c r="O31" s="675"/>
      <c r="P31" s="668"/>
      <c r="Q31" s="343"/>
      <c r="R31" s="668"/>
      <c r="S31" s="671"/>
      <c r="T31" s="671"/>
      <c r="U31" s="671"/>
      <c r="V31" s="671"/>
      <c r="W31" s="671"/>
      <c r="X31" s="672"/>
    </row>
    <row r="32" spans="1:24" ht="36.75" hidden="1" customHeight="1" x14ac:dyDescent="0.25">
      <c r="A32" s="4"/>
      <c r="B32" s="1239"/>
      <c r="C32" s="1240"/>
      <c r="D32" s="1240"/>
      <c r="E32" s="1241"/>
      <c r="F32" s="670"/>
      <c r="G32" s="670"/>
      <c r="H32" s="670"/>
      <c r="I32" s="670"/>
      <c r="J32" s="670"/>
      <c r="K32" s="673"/>
      <c r="L32" s="674"/>
      <c r="M32" s="673"/>
      <c r="N32" s="674"/>
      <c r="O32" s="675"/>
      <c r="P32" s="668"/>
      <c r="Q32" s="343"/>
      <c r="R32" s="668"/>
      <c r="S32" s="671"/>
      <c r="T32" s="671"/>
      <c r="U32" s="671"/>
      <c r="V32" s="671"/>
      <c r="W32" s="671"/>
      <c r="X32" s="672"/>
    </row>
    <row r="33" spans="1:24" ht="36.75" hidden="1" customHeight="1" x14ac:dyDescent="0.25">
      <c r="A33" s="4"/>
      <c r="B33" s="1239"/>
      <c r="C33" s="1240"/>
      <c r="D33" s="1240"/>
      <c r="E33" s="1241"/>
      <c r="F33" s="670"/>
      <c r="G33" s="670"/>
      <c r="H33" s="670"/>
      <c r="I33" s="670"/>
      <c r="J33" s="670"/>
      <c r="K33" s="673"/>
      <c r="L33" s="674"/>
      <c r="M33" s="1385"/>
      <c r="N33" s="1386"/>
      <c r="O33" s="675"/>
      <c r="P33" s="668"/>
      <c r="Q33" s="669"/>
      <c r="R33" s="668"/>
      <c r="S33" s="671"/>
      <c r="T33" s="671"/>
      <c r="U33" s="671"/>
      <c r="V33" s="671"/>
      <c r="W33" s="671"/>
      <c r="X33" s="672"/>
    </row>
    <row r="34" spans="1:24" ht="74.25" hidden="1" customHeight="1" x14ac:dyDescent="0.25">
      <c r="A34" s="4"/>
      <c r="B34" s="1234"/>
      <c r="C34" s="1234"/>
      <c r="D34" s="1234"/>
      <c r="E34" s="1234"/>
      <c r="F34" s="670"/>
      <c r="G34" s="670"/>
      <c r="H34" s="670"/>
      <c r="I34" s="670"/>
      <c r="J34" s="670"/>
      <c r="K34" s="1385"/>
      <c r="L34" s="1386"/>
      <c r="M34" s="1385"/>
      <c r="N34" s="1386"/>
      <c r="O34" s="111"/>
      <c r="P34" s="112"/>
      <c r="Q34" s="344"/>
      <c r="R34" s="1335"/>
      <c r="S34" s="1336"/>
      <c r="T34" s="1336"/>
      <c r="U34" s="1336"/>
      <c r="V34" s="1336"/>
      <c r="W34" s="1336"/>
      <c r="X34" s="1337"/>
    </row>
    <row r="35" spans="1:24" ht="44.25" hidden="1" customHeight="1" x14ac:dyDescent="0.25">
      <c r="A35" s="4"/>
      <c r="B35" s="1234"/>
      <c r="C35" s="1234"/>
      <c r="D35" s="1234"/>
      <c r="E35" s="1234"/>
      <c r="F35" s="670"/>
      <c r="G35" s="670"/>
      <c r="H35" s="670"/>
      <c r="I35" s="670"/>
      <c r="J35" s="670"/>
      <c r="K35" s="1385"/>
      <c r="L35" s="1386"/>
      <c r="M35" s="1385"/>
      <c r="N35" s="1386"/>
      <c r="O35" s="111"/>
      <c r="P35" s="112"/>
      <c r="Q35" s="342"/>
      <c r="R35" s="1335"/>
      <c r="S35" s="1336"/>
      <c r="T35" s="1336"/>
      <c r="U35" s="1336"/>
      <c r="V35" s="1336"/>
      <c r="W35" s="1336"/>
      <c r="X35" s="1337"/>
    </row>
    <row r="36" spans="1:24" ht="102" hidden="1" customHeight="1" x14ac:dyDescent="0.25">
      <c r="A36" s="4"/>
      <c r="B36" s="1234"/>
      <c r="C36" s="1234"/>
      <c r="D36" s="1234"/>
      <c r="E36" s="1234"/>
      <c r="F36" s="670"/>
      <c r="G36" s="670"/>
      <c r="H36" s="670"/>
      <c r="I36" s="670"/>
      <c r="J36" s="670"/>
      <c r="K36" s="1385"/>
      <c r="L36" s="1386"/>
      <c r="M36" s="1385"/>
      <c r="N36" s="1386"/>
      <c r="O36" s="111"/>
      <c r="P36" s="112"/>
      <c r="Q36" s="342"/>
      <c r="R36" s="1335"/>
      <c r="S36" s="1336"/>
      <c r="T36" s="1336"/>
      <c r="U36" s="1336"/>
      <c r="V36" s="1336"/>
      <c r="W36" s="1336"/>
      <c r="X36" s="1337"/>
    </row>
    <row r="37" spans="1:24" ht="62.25" hidden="1" customHeight="1" x14ac:dyDescent="0.25">
      <c r="A37" s="4"/>
      <c r="B37" s="1235"/>
      <c r="C37" s="1235"/>
      <c r="D37" s="1234"/>
      <c r="E37" s="1234"/>
      <c r="F37" s="670"/>
      <c r="G37" s="670"/>
      <c r="H37" s="670"/>
      <c r="I37" s="670"/>
      <c r="J37" s="670"/>
      <c r="K37" s="1385"/>
      <c r="L37" s="1386"/>
      <c r="M37" s="1385"/>
      <c r="N37" s="1386"/>
      <c r="O37" s="111"/>
      <c r="P37" s="112"/>
      <c r="Q37" s="342"/>
      <c r="R37" s="1335"/>
      <c r="S37" s="1336"/>
      <c r="T37" s="1336"/>
      <c r="U37" s="1336"/>
      <c r="V37" s="1336"/>
      <c r="W37" s="1336"/>
      <c r="X37" s="1337"/>
    </row>
    <row r="38" spans="1:24" ht="48.2" hidden="1" customHeight="1" x14ac:dyDescent="0.25">
      <c r="A38" s="4"/>
      <c r="B38" s="1234"/>
      <c r="C38" s="1234"/>
      <c r="D38" s="1234"/>
      <c r="E38" s="1234"/>
      <c r="F38" s="670"/>
      <c r="G38" s="670"/>
      <c r="H38" s="670"/>
      <c r="I38" s="670"/>
      <c r="J38" s="670"/>
      <c r="K38" s="1385"/>
      <c r="L38" s="1386"/>
      <c r="M38" s="1385"/>
      <c r="N38" s="1386"/>
      <c r="O38" s="111"/>
      <c r="P38" s="112"/>
      <c r="Q38" s="342"/>
      <c r="R38" s="1335"/>
      <c r="S38" s="1336"/>
      <c r="T38" s="1336"/>
      <c r="U38" s="1336"/>
      <c r="V38" s="1336"/>
      <c r="W38" s="1336"/>
      <c r="X38" s="1337"/>
    </row>
    <row r="39" spans="1:24" ht="44.25" hidden="1" customHeight="1" x14ac:dyDescent="0.25">
      <c r="A39" s="4"/>
      <c r="B39" s="1234"/>
      <c r="C39" s="1234"/>
      <c r="D39" s="1234"/>
      <c r="E39" s="1234"/>
      <c r="F39" s="670"/>
      <c r="G39" s="670"/>
      <c r="H39" s="670"/>
      <c r="I39" s="670"/>
      <c r="J39" s="670"/>
      <c r="K39" s="1385"/>
      <c r="L39" s="1386"/>
      <c r="M39" s="1385"/>
      <c r="N39" s="1386"/>
      <c r="O39" s="111"/>
      <c r="P39" s="112"/>
      <c r="Q39" s="342"/>
      <c r="R39" s="1335"/>
      <c r="S39" s="1336"/>
      <c r="T39" s="1336"/>
      <c r="U39" s="1336"/>
      <c r="V39" s="1336"/>
      <c r="W39" s="1336"/>
      <c r="X39" s="1337"/>
    </row>
    <row r="40" spans="1:24" ht="37.5" hidden="1" customHeight="1" x14ac:dyDescent="0.25">
      <c r="A40" s="4"/>
      <c r="B40" s="1234"/>
      <c r="C40" s="1234"/>
      <c r="D40" s="1234"/>
      <c r="E40" s="1234"/>
      <c r="F40" s="670"/>
      <c r="G40" s="670"/>
      <c r="H40" s="670"/>
      <c r="I40" s="670"/>
      <c r="J40" s="670"/>
      <c r="K40" s="1385"/>
      <c r="L40" s="1386"/>
      <c r="M40" s="1385"/>
      <c r="N40" s="1386"/>
      <c r="O40" s="111"/>
      <c r="P40" s="112"/>
      <c r="Q40" s="342"/>
      <c r="R40" s="1335"/>
      <c r="S40" s="1336"/>
      <c r="T40" s="1336"/>
      <c r="U40" s="1336"/>
      <c r="V40" s="1336"/>
      <c r="W40" s="1336"/>
      <c r="X40" s="1337"/>
    </row>
    <row r="41" spans="1:24" ht="51" hidden="1" customHeight="1" x14ac:dyDescent="0.25">
      <c r="A41" s="4"/>
      <c r="B41" s="1234"/>
      <c r="C41" s="1234"/>
      <c r="D41" s="1234"/>
      <c r="E41" s="1234"/>
      <c r="F41" s="670"/>
      <c r="G41" s="670"/>
      <c r="H41" s="670"/>
      <c r="I41" s="670"/>
      <c r="J41" s="670"/>
      <c r="K41" s="1385"/>
      <c r="L41" s="1386"/>
      <c r="M41" s="1385"/>
      <c r="N41" s="1386"/>
      <c r="O41" s="111"/>
      <c r="P41" s="112"/>
      <c r="Q41" s="342"/>
      <c r="R41" s="668"/>
      <c r="S41" s="671"/>
      <c r="T41" s="671"/>
      <c r="U41" s="671"/>
      <c r="V41" s="671"/>
      <c r="W41" s="671"/>
      <c r="X41" s="672"/>
    </row>
    <row r="42" spans="1:24" ht="51" hidden="1" customHeight="1" x14ac:dyDescent="0.25">
      <c r="A42" s="4"/>
      <c r="B42" s="1234"/>
      <c r="C42" s="1234"/>
      <c r="D42" s="1234"/>
      <c r="E42" s="1234"/>
      <c r="F42" s="670"/>
      <c r="G42" s="670"/>
      <c r="H42" s="670"/>
      <c r="I42" s="670"/>
      <c r="J42" s="670"/>
      <c r="K42" s="1385"/>
      <c r="L42" s="1386"/>
      <c r="M42" s="1385"/>
      <c r="N42" s="1386"/>
      <c r="O42" s="111"/>
      <c r="P42" s="112"/>
      <c r="Q42" s="342"/>
      <c r="R42" s="668"/>
      <c r="S42" s="671"/>
      <c r="T42" s="671"/>
      <c r="U42" s="671"/>
      <c r="V42" s="671"/>
      <c r="W42" s="671"/>
      <c r="X42" s="672"/>
    </row>
    <row r="43" spans="1:24" ht="51" hidden="1" customHeight="1" x14ac:dyDescent="0.25">
      <c r="A43" s="4">
        <v>19</v>
      </c>
      <c r="B43" s="1234" t="s">
        <v>612</v>
      </c>
      <c r="C43" s="1234"/>
      <c r="D43" s="1234"/>
      <c r="E43" s="1234"/>
      <c r="F43" s="670"/>
      <c r="G43" s="670"/>
      <c r="H43" s="670"/>
      <c r="I43" s="670"/>
      <c r="J43" s="670"/>
      <c r="K43" s="673"/>
      <c r="L43" s="674"/>
      <c r="M43" s="673"/>
      <c r="N43" s="674"/>
      <c r="O43" s="111"/>
      <c r="P43" s="112"/>
      <c r="Q43" s="113"/>
      <c r="R43" s="668"/>
      <c r="S43" s="671"/>
      <c r="T43" s="671"/>
      <c r="U43" s="671"/>
      <c r="V43" s="671"/>
      <c r="W43" s="671"/>
      <c r="X43" s="672"/>
    </row>
    <row r="44" spans="1:24" ht="51" hidden="1" customHeight="1" x14ac:dyDescent="0.25">
      <c r="A44" s="4">
        <v>20</v>
      </c>
      <c r="B44" s="1234" t="s">
        <v>613</v>
      </c>
      <c r="C44" s="1234"/>
      <c r="D44" s="1234"/>
      <c r="E44" s="1234"/>
      <c r="F44" s="670"/>
      <c r="G44" s="670"/>
      <c r="H44" s="670"/>
      <c r="I44" s="670"/>
      <c r="J44" s="670"/>
      <c r="K44" s="673"/>
      <c r="L44" s="674"/>
      <c r="M44" s="673"/>
      <c r="N44" s="674"/>
      <c r="O44" s="111"/>
      <c r="P44" s="112"/>
      <c r="Q44" s="113"/>
      <c r="R44" s="668"/>
      <c r="S44" s="671"/>
      <c r="T44" s="671"/>
      <c r="U44" s="671"/>
      <c r="V44" s="671"/>
      <c r="W44" s="671"/>
      <c r="X44" s="672"/>
    </row>
    <row r="45" spans="1:24" ht="51" hidden="1" customHeight="1" x14ac:dyDescent="0.25">
      <c r="A45" s="4">
        <v>21</v>
      </c>
      <c r="B45" s="1234" t="s">
        <v>614</v>
      </c>
      <c r="C45" s="1234"/>
      <c r="D45" s="1234"/>
      <c r="E45" s="1234"/>
      <c r="F45" s="670"/>
      <c r="G45" s="670"/>
      <c r="H45" s="670"/>
      <c r="I45" s="670"/>
      <c r="J45" s="670"/>
      <c r="K45" s="673"/>
      <c r="L45" s="674"/>
      <c r="M45" s="673"/>
      <c r="N45" s="674"/>
      <c r="O45" s="111"/>
      <c r="P45" s="112"/>
      <c r="Q45" s="113"/>
      <c r="R45" s="668"/>
      <c r="S45" s="671"/>
      <c r="T45" s="671"/>
      <c r="U45" s="671"/>
      <c r="V45" s="671"/>
      <c r="W45" s="671"/>
      <c r="X45" s="672"/>
    </row>
    <row r="46" spans="1:24" ht="36" hidden="1" customHeight="1" x14ac:dyDescent="0.25">
      <c r="A46" s="4">
        <v>22</v>
      </c>
      <c r="B46" s="1235" t="s">
        <v>615</v>
      </c>
      <c r="C46" s="1235"/>
      <c r="D46" s="1234"/>
      <c r="E46" s="1234"/>
      <c r="F46" s="670"/>
      <c r="G46" s="670"/>
      <c r="H46" s="670"/>
      <c r="I46" s="670"/>
      <c r="J46" s="670"/>
      <c r="K46" s="1385"/>
      <c r="L46" s="1386"/>
      <c r="M46" s="1385"/>
      <c r="N46" s="1386"/>
      <c r="O46" s="111"/>
      <c r="P46" s="112"/>
      <c r="Q46" s="113"/>
      <c r="R46" s="1335"/>
      <c r="S46" s="1336"/>
      <c r="T46" s="1336"/>
      <c r="U46" s="1336"/>
      <c r="V46" s="1336"/>
      <c r="W46" s="1336"/>
      <c r="X46" s="1337"/>
    </row>
    <row r="47" spans="1:24" ht="16.5" x14ac:dyDescent="0.25">
      <c r="A47" s="21"/>
      <c r="B47" s="22"/>
      <c r="C47" s="22"/>
      <c r="D47" s="22"/>
      <c r="E47" s="22"/>
      <c r="F47" s="22"/>
      <c r="G47" s="22"/>
      <c r="H47" s="22"/>
      <c r="I47" s="22"/>
      <c r="J47" s="22"/>
      <c r="K47" s="114"/>
      <c r="L47" s="115"/>
      <c r="M47" s="115"/>
      <c r="N47" s="115"/>
      <c r="O47" s="115"/>
      <c r="P47" s="115"/>
      <c r="Q47" s="115"/>
      <c r="R47" s="115"/>
      <c r="S47" s="115"/>
      <c r="T47" s="115"/>
      <c r="U47" s="115"/>
      <c r="V47" s="116"/>
      <c r="W47" s="116"/>
      <c r="X47" s="116"/>
    </row>
    <row r="48" spans="1:24" ht="15.75" x14ac:dyDescent="0.25">
      <c r="L48" s="1396" t="s">
        <v>13</v>
      </c>
      <c r="M48" s="1396"/>
      <c r="N48" s="1396"/>
      <c r="O48" s="1396"/>
      <c r="P48" s="1396"/>
      <c r="Q48" s="1396"/>
      <c r="R48" s="1396"/>
      <c r="S48" s="1396"/>
      <c r="T48" s="1396"/>
      <c r="U48" s="1396"/>
      <c r="V48" s="1396"/>
      <c r="W48" s="1396"/>
      <c r="X48" s="1396"/>
    </row>
    <row r="49" spans="12:24" ht="15.75" x14ac:dyDescent="0.25">
      <c r="L49" s="1395" t="s">
        <v>14</v>
      </c>
      <c r="M49" s="1395"/>
      <c r="N49" s="1395"/>
      <c r="O49" s="1395"/>
      <c r="P49" s="1395"/>
      <c r="Q49" s="1395"/>
      <c r="R49" s="1395"/>
      <c r="S49" s="1395"/>
      <c r="T49" s="1395"/>
      <c r="U49" s="1395"/>
      <c r="V49" s="1395"/>
      <c r="W49" s="1395"/>
      <c r="X49" s="1395"/>
    </row>
  </sheetData>
  <mergeCells count="87">
    <mergeCell ref="R26:X26"/>
    <mergeCell ref="R27:X27"/>
    <mergeCell ref="M46:N46"/>
    <mergeCell ref="R46:X46"/>
    <mergeCell ref="L48:X48"/>
    <mergeCell ref="M33:N33"/>
    <mergeCell ref="M28:N28"/>
    <mergeCell ref="M26:N26"/>
    <mergeCell ref="M27:N27"/>
    <mergeCell ref="L49:X49"/>
    <mergeCell ref="B43:E43"/>
    <mergeCell ref="B44:E44"/>
    <mergeCell ref="B45:E45"/>
    <mergeCell ref="B46:E46"/>
    <mergeCell ref="K46:L46"/>
    <mergeCell ref="B41:E41"/>
    <mergeCell ref="K41:L41"/>
    <mergeCell ref="M41:N41"/>
    <mergeCell ref="B42:E42"/>
    <mergeCell ref="K42:L42"/>
    <mergeCell ref="M42:N42"/>
    <mergeCell ref="B39:E39"/>
    <mergeCell ref="K39:L39"/>
    <mergeCell ref="M39:N39"/>
    <mergeCell ref="R39:X39"/>
    <mergeCell ref="B40:E40"/>
    <mergeCell ref="K40:L40"/>
    <mergeCell ref="M40:N40"/>
    <mergeCell ref="R40:X40"/>
    <mergeCell ref="B37:E37"/>
    <mergeCell ref="K37:L37"/>
    <mergeCell ref="M37:N37"/>
    <mergeCell ref="R37:X37"/>
    <mergeCell ref="B38:E38"/>
    <mergeCell ref="K38:L38"/>
    <mergeCell ref="M38:N38"/>
    <mergeCell ref="R38:X38"/>
    <mergeCell ref="B35:E35"/>
    <mergeCell ref="K35:L35"/>
    <mergeCell ref="M35:N35"/>
    <mergeCell ref="R35:X35"/>
    <mergeCell ref="B36:E36"/>
    <mergeCell ref="K36:L36"/>
    <mergeCell ref="M36:N36"/>
    <mergeCell ref="R36:X36"/>
    <mergeCell ref="B34:E34"/>
    <mergeCell ref="K34:L34"/>
    <mergeCell ref="M34:N34"/>
    <mergeCell ref="R34:X34"/>
    <mergeCell ref="B29:E29"/>
    <mergeCell ref="B30:E30"/>
    <mergeCell ref="B31:E31"/>
    <mergeCell ref="B32:E32"/>
    <mergeCell ref="B33:E33"/>
    <mergeCell ref="A1:E1"/>
    <mergeCell ref="A3:X3"/>
    <mergeCell ref="A4:X4"/>
    <mergeCell ref="D5:D7"/>
    <mergeCell ref="E5:V5"/>
    <mergeCell ref="X5:X7"/>
    <mergeCell ref="E6:N6"/>
    <mergeCell ref="O6:U6"/>
    <mergeCell ref="V6:V7"/>
    <mergeCell ref="W5:W7"/>
    <mergeCell ref="B25:E25"/>
    <mergeCell ref="K25:L25"/>
    <mergeCell ref="B24:E24"/>
    <mergeCell ref="B23:E23"/>
    <mergeCell ref="R23:X23"/>
    <mergeCell ref="R24:X24"/>
    <mergeCell ref="R25:X25"/>
    <mergeCell ref="B28:E28"/>
    <mergeCell ref="K28:L28"/>
    <mergeCell ref="A5:A7"/>
    <mergeCell ref="B5:B7"/>
    <mergeCell ref="C5:C7"/>
    <mergeCell ref="B26:E26"/>
    <mergeCell ref="K26:L26"/>
    <mergeCell ref="B27:E27"/>
    <mergeCell ref="K27:L27"/>
    <mergeCell ref="A18:X18"/>
    <mergeCell ref="M22:N22"/>
    <mergeCell ref="M25:N25"/>
    <mergeCell ref="A20:X20"/>
    <mergeCell ref="B22:E22"/>
    <mergeCell ref="K22:L22"/>
    <mergeCell ref="R22:X2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51"/>
  <sheetViews>
    <sheetView topLeftCell="A6" zoomScale="70" zoomScaleNormal="70" workbookViewId="0">
      <selection activeCell="A11" sqref="A11:XFD11"/>
    </sheetView>
  </sheetViews>
  <sheetFormatPr defaultRowHeight="15" x14ac:dyDescent="0.25"/>
  <cols>
    <col min="1" max="1" width="5.28515625" style="73" customWidth="1"/>
    <col min="2" max="2" width="21" style="73" customWidth="1"/>
    <col min="3" max="3" width="14" style="73" customWidth="1"/>
    <col min="4" max="4" width="24.5703125" style="73" customWidth="1"/>
    <col min="5" max="5" width="13.28515625" style="74" customWidth="1"/>
    <col min="6" max="11" width="7.42578125" style="73" customWidth="1"/>
    <col min="12" max="15" width="7.42578125" style="614" customWidth="1"/>
    <col min="16" max="17" width="6.85546875" style="614" customWidth="1"/>
    <col min="18" max="18" width="8.140625" style="614" customWidth="1"/>
    <col min="19" max="22" width="6.85546875" style="614" customWidth="1"/>
    <col min="23" max="23" width="8" style="73" customWidth="1"/>
    <col min="24" max="24" width="9.140625" style="73" customWidth="1"/>
    <col min="25" max="25" width="7.5703125" style="73" customWidth="1"/>
    <col min="26" max="256" width="9.140625" style="73"/>
    <col min="257" max="257" width="5.28515625" style="73" customWidth="1"/>
    <col min="258" max="258" width="21" style="73" customWidth="1"/>
    <col min="259" max="259" width="14" style="73" customWidth="1"/>
    <col min="260" max="260" width="22.140625" style="73" customWidth="1"/>
    <col min="261" max="261" width="13.28515625" style="73" customWidth="1"/>
    <col min="262" max="271" width="7.42578125" style="73" customWidth="1"/>
    <col min="272" max="273" width="6.85546875" style="73" customWidth="1"/>
    <col min="274" max="274" width="8.140625" style="73" customWidth="1"/>
    <col min="275" max="278" width="6.85546875" style="73" customWidth="1"/>
    <col min="279" max="279" width="8" style="73" customWidth="1"/>
    <col min="280" max="280" width="9.140625" style="73" customWidth="1"/>
    <col min="281" max="281" width="7.5703125" style="73" customWidth="1"/>
    <col min="282" max="512" width="9.140625" style="73"/>
    <col min="513" max="513" width="5.28515625" style="73" customWidth="1"/>
    <col min="514" max="514" width="21" style="73" customWidth="1"/>
    <col min="515" max="515" width="14" style="73" customWidth="1"/>
    <col min="516" max="516" width="22.140625" style="73" customWidth="1"/>
    <col min="517" max="517" width="13.28515625" style="73" customWidth="1"/>
    <col min="518" max="527" width="7.42578125" style="73" customWidth="1"/>
    <col min="528" max="529" width="6.85546875" style="73" customWidth="1"/>
    <col min="530" max="530" width="8.140625" style="73" customWidth="1"/>
    <col min="531" max="534" width="6.85546875" style="73" customWidth="1"/>
    <col min="535" max="535" width="8" style="73" customWidth="1"/>
    <col min="536" max="536" width="9.140625" style="73" customWidth="1"/>
    <col min="537" max="537" width="7.5703125" style="73" customWidth="1"/>
    <col min="538" max="768" width="9.140625" style="73"/>
    <col min="769" max="769" width="5.28515625" style="73" customWidth="1"/>
    <col min="770" max="770" width="21" style="73" customWidth="1"/>
    <col min="771" max="771" width="14" style="73" customWidth="1"/>
    <col min="772" max="772" width="22.140625" style="73" customWidth="1"/>
    <col min="773" max="773" width="13.28515625" style="73" customWidth="1"/>
    <col min="774" max="783" width="7.42578125" style="73" customWidth="1"/>
    <col min="784" max="785" width="6.85546875" style="73" customWidth="1"/>
    <col min="786" max="786" width="8.140625" style="73" customWidth="1"/>
    <col min="787" max="790" width="6.85546875" style="73" customWidth="1"/>
    <col min="791" max="791" width="8" style="73" customWidth="1"/>
    <col min="792" max="792" width="9.140625" style="73" customWidth="1"/>
    <col min="793" max="793" width="7.5703125" style="73" customWidth="1"/>
    <col min="794" max="1024" width="9.140625" style="73"/>
    <col min="1025" max="1025" width="5.28515625" style="73" customWidth="1"/>
    <col min="1026" max="1026" width="21" style="73" customWidth="1"/>
    <col min="1027" max="1027" width="14" style="73" customWidth="1"/>
    <col min="1028" max="1028" width="22.140625" style="73" customWidth="1"/>
    <col min="1029" max="1029" width="13.28515625" style="73" customWidth="1"/>
    <col min="1030" max="1039" width="7.42578125" style="73" customWidth="1"/>
    <col min="1040" max="1041" width="6.85546875" style="73" customWidth="1"/>
    <col min="1042" max="1042" width="8.140625" style="73" customWidth="1"/>
    <col min="1043" max="1046" width="6.85546875" style="73" customWidth="1"/>
    <col min="1047" max="1047" width="8" style="73" customWidth="1"/>
    <col min="1048" max="1048" width="9.140625" style="73" customWidth="1"/>
    <col min="1049" max="1049" width="7.5703125" style="73" customWidth="1"/>
    <col min="1050" max="1280" width="9.140625" style="73"/>
    <col min="1281" max="1281" width="5.28515625" style="73" customWidth="1"/>
    <col min="1282" max="1282" width="21" style="73" customWidth="1"/>
    <col min="1283" max="1283" width="14" style="73" customWidth="1"/>
    <col min="1284" max="1284" width="22.140625" style="73" customWidth="1"/>
    <col min="1285" max="1285" width="13.28515625" style="73" customWidth="1"/>
    <col min="1286" max="1295" width="7.42578125" style="73" customWidth="1"/>
    <col min="1296" max="1297" width="6.85546875" style="73" customWidth="1"/>
    <col min="1298" max="1298" width="8.140625" style="73" customWidth="1"/>
    <col min="1299" max="1302" width="6.85546875" style="73" customWidth="1"/>
    <col min="1303" max="1303" width="8" style="73" customWidth="1"/>
    <col min="1304" max="1304" width="9.140625" style="73" customWidth="1"/>
    <col min="1305" max="1305" width="7.5703125" style="73" customWidth="1"/>
    <col min="1306" max="1536" width="9.140625" style="73"/>
    <col min="1537" max="1537" width="5.28515625" style="73" customWidth="1"/>
    <col min="1538" max="1538" width="21" style="73" customWidth="1"/>
    <col min="1539" max="1539" width="14" style="73" customWidth="1"/>
    <col min="1540" max="1540" width="22.140625" style="73" customWidth="1"/>
    <col min="1541" max="1541" width="13.28515625" style="73" customWidth="1"/>
    <col min="1542" max="1551" width="7.42578125" style="73" customWidth="1"/>
    <col min="1552" max="1553" width="6.85546875" style="73" customWidth="1"/>
    <col min="1554" max="1554" width="8.140625" style="73" customWidth="1"/>
    <col min="1555" max="1558" width="6.85546875" style="73" customWidth="1"/>
    <col min="1559" max="1559" width="8" style="73" customWidth="1"/>
    <col min="1560" max="1560" width="9.140625" style="73" customWidth="1"/>
    <col min="1561" max="1561" width="7.5703125" style="73" customWidth="1"/>
    <col min="1562" max="1792" width="9.140625" style="73"/>
    <col min="1793" max="1793" width="5.28515625" style="73" customWidth="1"/>
    <col min="1794" max="1794" width="21" style="73" customWidth="1"/>
    <col min="1795" max="1795" width="14" style="73" customWidth="1"/>
    <col min="1796" max="1796" width="22.140625" style="73" customWidth="1"/>
    <col min="1797" max="1797" width="13.28515625" style="73" customWidth="1"/>
    <col min="1798" max="1807" width="7.42578125" style="73" customWidth="1"/>
    <col min="1808" max="1809" width="6.85546875" style="73" customWidth="1"/>
    <col min="1810" max="1810" width="8.140625" style="73" customWidth="1"/>
    <col min="1811" max="1814" width="6.85546875" style="73" customWidth="1"/>
    <col min="1815" max="1815" width="8" style="73" customWidth="1"/>
    <col min="1816" max="1816" width="9.140625" style="73" customWidth="1"/>
    <col min="1817" max="1817" width="7.5703125" style="73" customWidth="1"/>
    <col min="1818" max="2048" width="9.140625" style="73"/>
    <col min="2049" max="2049" width="5.28515625" style="73" customWidth="1"/>
    <col min="2050" max="2050" width="21" style="73" customWidth="1"/>
    <col min="2051" max="2051" width="14" style="73" customWidth="1"/>
    <col min="2052" max="2052" width="22.140625" style="73" customWidth="1"/>
    <col min="2053" max="2053" width="13.28515625" style="73" customWidth="1"/>
    <col min="2054" max="2063" width="7.42578125" style="73" customWidth="1"/>
    <col min="2064" max="2065" width="6.85546875" style="73" customWidth="1"/>
    <col min="2066" max="2066" width="8.140625" style="73" customWidth="1"/>
    <col min="2067" max="2070" width="6.85546875" style="73" customWidth="1"/>
    <col min="2071" max="2071" width="8" style="73" customWidth="1"/>
    <col min="2072" max="2072" width="9.140625" style="73" customWidth="1"/>
    <col min="2073" max="2073" width="7.5703125" style="73" customWidth="1"/>
    <col min="2074" max="2304" width="9.140625" style="73"/>
    <col min="2305" max="2305" width="5.28515625" style="73" customWidth="1"/>
    <col min="2306" max="2306" width="21" style="73" customWidth="1"/>
    <col min="2307" max="2307" width="14" style="73" customWidth="1"/>
    <col min="2308" max="2308" width="22.140625" style="73" customWidth="1"/>
    <col min="2309" max="2309" width="13.28515625" style="73" customWidth="1"/>
    <col min="2310" max="2319" width="7.42578125" style="73" customWidth="1"/>
    <col min="2320" max="2321" width="6.85546875" style="73" customWidth="1"/>
    <col min="2322" max="2322" width="8.140625" style="73" customWidth="1"/>
    <col min="2323" max="2326" width="6.85546875" style="73" customWidth="1"/>
    <col min="2327" max="2327" width="8" style="73" customWidth="1"/>
    <col min="2328" max="2328" width="9.140625" style="73" customWidth="1"/>
    <col min="2329" max="2329" width="7.5703125" style="73" customWidth="1"/>
    <col min="2330" max="2560" width="9.140625" style="73"/>
    <col min="2561" max="2561" width="5.28515625" style="73" customWidth="1"/>
    <col min="2562" max="2562" width="21" style="73" customWidth="1"/>
    <col min="2563" max="2563" width="14" style="73" customWidth="1"/>
    <col min="2564" max="2564" width="22.140625" style="73" customWidth="1"/>
    <col min="2565" max="2565" width="13.28515625" style="73" customWidth="1"/>
    <col min="2566" max="2575" width="7.42578125" style="73" customWidth="1"/>
    <col min="2576" max="2577" width="6.85546875" style="73" customWidth="1"/>
    <col min="2578" max="2578" width="8.140625" style="73" customWidth="1"/>
    <col min="2579" max="2582" width="6.85546875" style="73" customWidth="1"/>
    <col min="2583" max="2583" width="8" style="73" customWidth="1"/>
    <col min="2584" max="2584" width="9.140625" style="73" customWidth="1"/>
    <col min="2585" max="2585" width="7.5703125" style="73" customWidth="1"/>
    <col min="2586" max="2816" width="9.140625" style="73"/>
    <col min="2817" max="2817" width="5.28515625" style="73" customWidth="1"/>
    <col min="2818" max="2818" width="21" style="73" customWidth="1"/>
    <col min="2819" max="2819" width="14" style="73" customWidth="1"/>
    <col min="2820" max="2820" width="22.140625" style="73" customWidth="1"/>
    <col min="2821" max="2821" width="13.28515625" style="73" customWidth="1"/>
    <col min="2822" max="2831" width="7.42578125" style="73" customWidth="1"/>
    <col min="2832" max="2833" width="6.85546875" style="73" customWidth="1"/>
    <col min="2834" max="2834" width="8.140625" style="73" customWidth="1"/>
    <col min="2835" max="2838" width="6.85546875" style="73" customWidth="1"/>
    <col min="2839" max="2839" width="8" style="73" customWidth="1"/>
    <col min="2840" max="2840" width="9.140625" style="73" customWidth="1"/>
    <col min="2841" max="2841" width="7.5703125" style="73" customWidth="1"/>
    <col min="2842" max="3072" width="9.140625" style="73"/>
    <col min="3073" max="3073" width="5.28515625" style="73" customWidth="1"/>
    <col min="3074" max="3074" width="21" style="73" customWidth="1"/>
    <col min="3075" max="3075" width="14" style="73" customWidth="1"/>
    <col min="3076" max="3076" width="22.140625" style="73" customWidth="1"/>
    <col min="3077" max="3077" width="13.28515625" style="73" customWidth="1"/>
    <col min="3078" max="3087" width="7.42578125" style="73" customWidth="1"/>
    <col min="3088" max="3089" width="6.85546875" style="73" customWidth="1"/>
    <col min="3090" max="3090" width="8.140625" style="73" customWidth="1"/>
    <col min="3091" max="3094" width="6.85546875" style="73" customWidth="1"/>
    <col min="3095" max="3095" width="8" style="73" customWidth="1"/>
    <col min="3096" max="3096" width="9.140625" style="73" customWidth="1"/>
    <col min="3097" max="3097" width="7.5703125" style="73" customWidth="1"/>
    <col min="3098" max="3328" width="9.140625" style="73"/>
    <col min="3329" max="3329" width="5.28515625" style="73" customWidth="1"/>
    <col min="3330" max="3330" width="21" style="73" customWidth="1"/>
    <col min="3331" max="3331" width="14" style="73" customWidth="1"/>
    <col min="3332" max="3332" width="22.140625" style="73" customWidth="1"/>
    <col min="3333" max="3333" width="13.28515625" style="73" customWidth="1"/>
    <col min="3334" max="3343" width="7.42578125" style="73" customWidth="1"/>
    <col min="3344" max="3345" width="6.85546875" style="73" customWidth="1"/>
    <col min="3346" max="3346" width="8.140625" style="73" customWidth="1"/>
    <col min="3347" max="3350" width="6.85546875" style="73" customWidth="1"/>
    <col min="3351" max="3351" width="8" style="73" customWidth="1"/>
    <col min="3352" max="3352" width="9.140625" style="73" customWidth="1"/>
    <col min="3353" max="3353" width="7.5703125" style="73" customWidth="1"/>
    <col min="3354" max="3584" width="9.140625" style="73"/>
    <col min="3585" max="3585" width="5.28515625" style="73" customWidth="1"/>
    <col min="3586" max="3586" width="21" style="73" customWidth="1"/>
    <col min="3587" max="3587" width="14" style="73" customWidth="1"/>
    <col min="3588" max="3588" width="22.140625" style="73" customWidth="1"/>
    <col min="3589" max="3589" width="13.28515625" style="73" customWidth="1"/>
    <col min="3590" max="3599" width="7.42578125" style="73" customWidth="1"/>
    <col min="3600" max="3601" width="6.85546875" style="73" customWidth="1"/>
    <col min="3602" max="3602" width="8.140625" style="73" customWidth="1"/>
    <col min="3603" max="3606" width="6.85546875" style="73" customWidth="1"/>
    <col min="3607" max="3607" width="8" style="73" customWidth="1"/>
    <col min="3608" max="3608" width="9.140625" style="73" customWidth="1"/>
    <col min="3609" max="3609" width="7.5703125" style="73" customWidth="1"/>
    <col min="3610" max="3840" width="9.140625" style="73"/>
    <col min="3841" max="3841" width="5.28515625" style="73" customWidth="1"/>
    <col min="3842" max="3842" width="21" style="73" customWidth="1"/>
    <col min="3843" max="3843" width="14" style="73" customWidth="1"/>
    <col min="3844" max="3844" width="22.140625" style="73" customWidth="1"/>
    <col min="3845" max="3845" width="13.28515625" style="73" customWidth="1"/>
    <col min="3846" max="3855" width="7.42578125" style="73" customWidth="1"/>
    <col min="3856" max="3857" width="6.85546875" style="73" customWidth="1"/>
    <col min="3858" max="3858" width="8.140625" style="73" customWidth="1"/>
    <col min="3859" max="3862" width="6.85546875" style="73" customWidth="1"/>
    <col min="3863" max="3863" width="8" style="73" customWidth="1"/>
    <col min="3864" max="3864" width="9.140625" style="73" customWidth="1"/>
    <col min="3865" max="3865" width="7.5703125" style="73" customWidth="1"/>
    <col min="3866" max="4096" width="9.140625" style="73"/>
    <col min="4097" max="4097" width="5.28515625" style="73" customWidth="1"/>
    <col min="4098" max="4098" width="21" style="73" customWidth="1"/>
    <col min="4099" max="4099" width="14" style="73" customWidth="1"/>
    <col min="4100" max="4100" width="22.140625" style="73" customWidth="1"/>
    <col min="4101" max="4101" width="13.28515625" style="73" customWidth="1"/>
    <col min="4102" max="4111" width="7.42578125" style="73" customWidth="1"/>
    <col min="4112" max="4113" width="6.85546875" style="73" customWidth="1"/>
    <col min="4114" max="4114" width="8.140625" style="73" customWidth="1"/>
    <col min="4115" max="4118" width="6.85546875" style="73" customWidth="1"/>
    <col min="4119" max="4119" width="8" style="73" customWidth="1"/>
    <col min="4120" max="4120" width="9.140625" style="73" customWidth="1"/>
    <col min="4121" max="4121" width="7.5703125" style="73" customWidth="1"/>
    <col min="4122" max="4352" width="9.140625" style="73"/>
    <col min="4353" max="4353" width="5.28515625" style="73" customWidth="1"/>
    <col min="4354" max="4354" width="21" style="73" customWidth="1"/>
    <col min="4355" max="4355" width="14" style="73" customWidth="1"/>
    <col min="4356" max="4356" width="22.140625" style="73" customWidth="1"/>
    <col min="4357" max="4357" width="13.28515625" style="73" customWidth="1"/>
    <col min="4358" max="4367" width="7.42578125" style="73" customWidth="1"/>
    <col min="4368" max="4369" width="6.85546875" style="73" customWidth="1"/>
    <col min="4370" max="4370" width="8.140625" style="73" customWidth="1"/>
    <col min="4371" max="4374" width="6.85546875" style="73" customWidth="1"/>
    <col min="4375" max="4375" width="8" style="73" customWidth="1"/>
    <col min="4376" max="4376" width="9.140625" style="73" customWidth="1"/>
    <col min="4377" max="4377" width="7.5703125" style="73" customWidth="1"/>
    <col min="4378" max="4608" width="9.140625" style="73"/>
    <col min="4609" max="4609" width="5.28515625" style="73" customWidth="1"/>
    <col min="4610" max="4610" width="21" style="73" customWidth="1"/>
    <col min="4611" max="4611" width="14" style="73" customWidth="1"/>
    <col min="4612" max="4612" width="22.140625" style="73" customWidth="1"/>
    <col min="4613" max="4613" width="13.28515625" style="73" customWidth="1"/>
    <col min="4614" max="4623" width="7.42578125" style="73" customWidth="1"/>
    <col min="4624" max="4625" width="6.85546875" style="73" customWidth="1"/>
    <col min="4626" max="4626" width="8.140625" style="73" customWidth="1"/>
    <col min="4627" max="4630" width="6.85546875" style="73" customWidth="1"/>
    <col min="4631" max="4631" width="8" style="73" customWidth="1"/>
    <col min="4632" max="4632" width="9.140625" style="73" customWidth="1"/>
    <col min="4633" max="4633" width="7.5703125" style="73" customWidth="1"/>
    <col min="4634" max="4864" width="9.140625" style="73"/>
    <col min="4865" max="4865" width="5.28515625" style="73" customWidth="1"/>
    <col min="4866" max="4866" width="21" style="73" customWidth="1"/>
    <col min="4867" max="4867" width="14" style="73" customWidth="1"/>
    <col min="4868" max="4868" width="22.140625" style="73" customWidth="1"/>
    <col min="4869" max="4869" width="13.28515625" style="73" customWidth="1"/>
    <col min="4870" max="4879" width="7.42578125" style="73" customWidth="1"/>
    <col min="4880" max="4881" width="6.85546875" style="73" customWidth="1"/>
    <col min="4882" max="4882" width="8.140625" style="73" customWidth="1"/>
    <col min="4883" max="4886" width="6.85546875" style="73" customWidth="1"/>
    <col min="4887" max="4887" width="8" style="73" customWidth="1"/>
    <col min="4888" max="4888" width="9.140625" style="73" customWidth="1"/>
    <col min="4889" max="4889" width="7.5703125" style="73" customWidth="1"/>
    <col min="4890" max="5120" width="9.140625" style="73"/>
    <col min="5121" max="5121" width="5.28515625" style="73" customWidth="1"/>
    <col min="5122" max="5122" width="21" style="73" customWidth="1"/>
    <col min="5123" max="5123" width="14" style="73" customWidth="1"/>
    <col min="5124" max="5124" width="22.140625" style="73" customWidth="1"/>
    <col min="5125" max="5125" width="13.28515625" style="73" customWidth="1"/>
    <col min="5126" max="5135" width="7.42578125" style="73" customWidth="1"/>
    <col min="5136" max="5137" width="6.85546875" style="73" customWidth="1"/>
    <col min="5138" max="5138" width="8.140625" style="73" customWidth="1"/>
    <col min="5139" max="5142" width="6.85546875" style="73" customWidth="1"/>
    <col min="5143" max="5143" width="8" style="73" customWidth="1"/>
    <col min="5144" max="5144" width="9.140625" style="73" customWidth="1"/>
    <col min="5145" max="5145" width="7.5703125" style="73" customWidth="1"/>
    <col min="5146" max="5376" width="9.140625" style="73"/>
    <col min="5377" max="5377" width="5.28515625" style="73" customWidth="1"/>
    <col min="5378" max="5378" width="21" style="73" customWidth="1"/>
    <col min="5379" max="5379" width="14" style="73" customWidth="1"/>
    <col min="5380" max="5380" width="22.140625" style="73" customWidth="1"/>
    <col min="5381" max="5381" width="13.28515625" style="73" customWidth="1"/>
    <col min="5382" max="5391" width="7.42578125" style="73" customWidth="1"/>
    <col min="5392" max="5393" width="6.85546875" style="73" customWidth="1"/>
    <col min="5394" max="5394" width="8.140625" style="73" customWidth="1"/>
    <col min="5395" max="5398" width="6.85546875" style="73" customWidth="1"/>
    <col min="5399" max="5399" width="8" style="73" customWidth="1"/>
    <col min="5400" max="5400" width="9.140625" style="73" customWidth="1"/>
    <col min="5401" max="5401" width="7.5703125" style="73" customWidth="1"/>
    <col min="5402" max="5632" width="9.140625" style="73"/>
    <col min="5633" max="5633" width="5.28515625" style="73" customWidth="1"/>
    <col min="5634" max="5634" width="21" style="73" customWidth="1"/>
    <col min="5635" max="5635" width="14" style="73" customWidth="1"/>
    <col min="5636" max="5636" width="22.140625" style="73" customWidth="1"/>
    <col min="5637" max="5637" width="13.28515625" style="73" customWidth="1"/>
    <col min="5638" max="5647" width="7.42578125" style="73" customWidth="1"/>
    <col min="5648" max="5649" width="6.85546875" style="73" customWidth="1"/>
    <col min="5650" max="5650" width="8.140625" style="73" customWidth="1"/>
    <col min="5651" max="5654" width="6.85546875" style="73" customWidth="1"/>
    <col min="5655" max="5655" width="8" style="73" customWidth="1"/>
    <col min="5656" max="5656" width="9.140625" style="73" customWidth="1"/>
    <col min="5657" max="5657" width="7.5703125" style="73" customWidth="1"/>
    <col min="5658" max="5888" width="9.140625" style="73"/>
    <col min="5889" max="5889" width="5.28515625" style="73" customWidth="1"/>
    <col min="5890" max="5890" width="21" style="73" customWidth="1"/>
    <col min="5891" max="5891" width="14" style="73" customWidth="1"/>
    <col min="5892" max="5892" width="22.140625" style="73" customWidth="1"/>
    <col min="5893" max="5893" width="13.28515625" style="73" customWidth="1"/>
    <col min="5894" max="5903" width="7.42578125" style="73" customWidth="1"/>
    <col min="5904" max="5905" width="6.85546875" style="73" customWidth="1"/>
    <col min="5906" max="5906" width="8.140625" style="73" customWidth="1"/>
    <col min="5907" max="5910" width="6.85546875" style="73" customWidth="1"/>
    <col min="5911" max="5911" width="8" style="73" customWidth="1"/>
    <col min="5912" max="5912" width="9.140625" style="73" customWidth="1"/>
    <col min="5913" max="5913" width="7.5703125" style="73" customWidth="1"/>
    <col min="5914" max="6144" width="9.140625" style="73"/>
    <col min="6145" max="6145" width="5.28515625" style="73" customWidth="1"/>
    <col min="6146" max="6146" width="21" style="73" customWidth="1"/>
    <col min="6147" max="6147" width="14" style="73" customWidth="1"/>
    <col min="6148" max="6148" width="22.140625" style="73" customWidth="1"/>
    <col min="6149" max="6149" width="13.28515625" style="73" customWidth="1"/>
    <col min="6150" max="6159" width="7.42578125" style="73" customWidth="1"/>
    <col min="6160" max="6161" width="6.85546875" style="73" customWidth="1"/>
    <col min="6162" max="6162" width="8.140625" style="73" customWidth="1"/>
    <col min="6163" max="6166" width="6.85546875" style="73" customWidth="1"/>
    <col min="6167" max="6167" width="8" style="73" customWidth="1"/>
    <col min="6168" max="6168" width="9.140625" style="73" customWidth="1"/>
    <col min="6169" max="6169" width="7.5703125" style="73" customWidth="1"/>
    <col min="6170" max="6400" width="9.140625" style="73"/>
    <col min="6401" max="6401" width="5.28515625" style="73" customWidth="1"/>
    <col min="6402" max="6402" width="21" style="73" customWidth="1"/>
    <col min="6403" max="6403" width="14" style="73" customWidth="1"/>
    <col min="6404" max="6404" width="22.140625" style="73" customWidth="1"/>
    <col min="6405" max="6405" width="13.28515625" style="73" customWidth="1"/>
    <col min="6406" max="6415" width="7.42578125" style="73" customWidth="1"/>
    <col min="6416" max="6417" width="6.85546875" style="73" customWidth="1"/>
    <col min="6418" max="6418" width="8.140625" style="73" customWidth="1"/>
    <col min="6419" max="6422" width="6.85546875" style="73" customWidth="1"/>
    <col min="6423" max="6423" width="8" style="73" customWidth="1"/>
    <col min="6424" max="6424" width="9.140625" style="73" customWidth="1"/>
    <col min="6425" max="6425" width="7.5703125" style="73" customWidth="1"/>
    <col min="6426" max="6656" width="9.140625" style="73"/>
    <col min="6657" max="6657" width="5.28515625" style="73" customWidth="1"/>
    <col min="6658" max="6658" width="21" style="73" customWidth="1"/>
    <col min="6659" max="6659" width="14" style="73" customWidth="1"/>
    <col min="6660" max="6660" width="22.140625" style="73" customWidth="1"/>
    <col min="6661" max="6661" width="13.28515625" style="73" customWidth="1"/>
    <col min="6662" max="6671" width="7.42578125" style="73" customWidth="1"/>
    <col min="6672" max="6673" width="6.85546875" style="73" customWidth="1"/>
    <col min="6674" max="6674" width="8.140625" style="73" customWidth="1"/>
    <col min="6675" max="6678" width="6.85546875" style="73" customWidth="1"/>
    <col min="6679" max="6679" width="8" style="73" customWidth="1"/>
    <col min="6680" max="6680" width="9.140625" style="73" customWidth="1"/>
    <col min="6681" max="6681" width="7.5703125" style="73" customWidth="1"/>
    <col min="6682" max="6912" width="9.140625" style="73"/>
    <col min="6913" max="6913" width="5.28515625" style="73" customWidth="1"/>
    <col min="6914" max="6914" width="21" style="73" customWidth="1"/>
    <col min="6915" max="6915" width="14" style="73" customWidth="1"/>
    <col min="6916" max="6916" width="22.140625" style="73" customWidth="1"/>
    <col min="6917" max="6917" width="13.28515625" style="73" customWidth="1"/>
    <col min="6918" max="6927" width="7.42578125" style="73" customWidth="1"/>
    <col min="6928" max="6929" width="6.85546875" style="73" customWidth="1"/>
    <col min="6930" max="6930" width="8.140625" style="73" customWidth="1"/>
    <col min="6931" max="6934" width="6.85546875" style="73" customWidth="1"/>
    <col min="6935" max="6935" width="8" style="73" customWidth="1"/>
    <col min="6936" max="6936" width="9.140625" style="73" customWidth="1"/>
    <col min="6937" max="6937" width="7.5703125" style="73" customWidth="1"/>
    <col min="6938" max="7168" width="9.140625" style="73"/>
    <col min="7169" max="7169" width="5.28515625" style="73" customWidth="1"/>
    <col min="7170" max="7170" width="21" style="73" customWidth="1"/>
    <col min="7171" max="7171" width="14" style="73" customWidth="1"/>
    <col min="7172" max="7172" width="22.140625" style="73" customWidth="1"/>
    <col min="7173" max="7173" width="13.28515625" style="73" customWidth="1"/>
    <col min="7174" max="7183" width="7.42578125" style="73" customWidth="1"/>
    <col min="7184" max="7185" width="6.85546875" style="73" customWidth="1"/>
    <col min="7186" max="7186" width="8.140625" style="73" customWidth="1"/>
    <col min="7187" max="7190" width="6.85546875" style="73" customWidth="1"/>
    <col min="7191" max="7191" width="8" style="73" customWidth="1"/>
    <col min="7192" max="7192" width="9.140625" style="73" customWidth="1"/>
    <col min="7193" max="7193" width="7.5703125" style="73" customWidth="1"/>
    <col min="7194" max="7424" width="9.140625" style="73"/>
    <col min="7425" max="7425" width="5.28515625" style="73" customWidth="1"/>
    <col min="7426" max="7426" width="21" style="73" customWidth="1"/>
    <col min="7427" max="7427" width="14" style="73" customWidth="1"/>
    <col min="7428" max="7428" width="22.140625" style="73" customWidth="1"/>
    <col min="7429" max="7429" width="13.28515625" style="73" customWidth="1"/>
    <col min="7430" max="7439" width="7.42578125" style="73" customWidth="1"/>
    <col min="7440" max="7441" width="6.85546875" style="73" customWidth="1"/>
    <col min="7442" max="7442" width="8.140625" style="73" customWidth="1"/>
    <col min="7443" max="7446" width="6.85546875" style="73" customWidth="1"/>
    <col min="7447" max="7447" width="8" style="73" customWidth="1"/>
    <col min="7448" max="7448" width="9.140625" style="73" customWidth="1"/>
    <col min="7449" max="7449" width="7.5703125" style="73" customWidth="1"/>
    <col min="7450" max="7680" width="9.140625" style="73"/>
    <col min="7681" max="7681" width="5.28515625" style="73" customWidth="1"/>
    <col min="7682" max="7682" width="21" style="73" customWidth="1"/>
    <col min="7683" max="7683" width="14" style="73" customWidth="1"/>
    <col min="7684" max="7684" width="22.140625" style="73" customWidth="1"/>
    <col min="7685" max="7685" width="13.28515625" style="73" customWidth="1"/>
    <col min="7686" max="7695" width="7.42578125" style="73" customWidth="1"/>
    <col min="7696" max="7697" width="6.85546875" style="73" customWidth="1"/>
    <col min="7698" max="7698" width="8.140625" style="73" customWidth="1"/>
    <col min="7699" max="7702" width="6.85546875" style="73" customWidth="1"/>
    <col min="7703" max="7703" width="8" style="73" customWidth="1"/>
    <col min="7704" max="7704" width="9.140625" style="73" customWidth="1"/>
    <col min="7705" max="7705" width="7.5703125" style="73" customWidth="1"/>
    <col min="7706" max="7936" width="9.140625" style="73"/>
    <col min="7937" max="7937" width="5.28515625" style="73" customWidth="1"/>
    <col min="7938" max="7938" width="21" style="73" customWidth="1"/>
    <col min="7939" max="7939" width="14" style="73" customWidth="1"/>
    <col min="7940" max="7940" width="22.140625" style="73" customWidth="1"/>
    <col min="7941" max="7941" width="13.28515625" style="73" customWidth="1"/>
    <col min="7942" max="7951" width="7.42578125" style="73" customWidth="1"/>
    <col min="7952" max="7953" width="6.85546875" style="73" customWidth="1"/>
    <col min="7954" max="7954" width="8.140625" style="73" customWidth="1"/>
    <col min="7955" max="7958" width="6.85546875" style="73" customWidth="1"/>
    <col min="7959" max="7959" width="8" style="73" customWidth="1"/>
    <col min="7960" max="7960" width="9.140625" style="73" customWidth="1"/>
    <col min="7961" max="7961" width="7.5703125" style="73" customWidth="1"/>
    <col min="7962" max="8192" width="9.140625" style="73"/>
    <col min="8193" max="8193" width="5.28515625" style="73" customWidth="1"/>
    <col min="8194" max="8194" width="21" style="73" customWidth="1"/>
    <col min="8195" max="8195" width="14" style="73" customWidth="1"/>
    <col min="8196" max="8196" width="22.140625" style="73" customWidth="1"/>
    <col min="8197" max="8197" width="13.28515625" style="73" customWidth="1"/>
    <col min="8198" max="8207" width="7.42578125" style="73" customWidth="1"/>
    <col min="8208" max="8209" width="6.85546875" style="73" customWidth="1"/>
    <col min="8210" max="8210" width="8.140625" style="73" customWidth="1"/>
    <col min="8211" max="8214" width="6.85546875" style="73" customWidth="1"/>
    <col min="8215" max="8215" width="8" style="73" customWidth="1"/>
    <col min="8216" max="8216" width="9.140625" style="73" customWidth="1"/>
    <col min="8217" max="8217" width="7.5703125" style="73" customWidth="1"/>
    <col min="8218" max="8448" width="9.140625" style="73"/>
    <col min="8449" max="8449" width="5.28515625" style="73" customWidth="1"/>
    <col min="8450" max="8450" width="21" style="73" customWidth="1"/>
    <col min="8451" max="8451" width="14" style="73" customWidth="1"/>
    <col min="8452" max="8452" width="22.140625" style="73" customWidth="1"/>
    <col min="8453" max="8453" width="13.28515625" style="73" customWidth="1"/>
    <col min="8454" max="8463" width="7.42578125" style="73" customWidth="1"/>
    <col min="8464" max="8465" width="6.85546875" style="73" customWidth="1"/>
    <col min="8466" max="8466" width="8.140625" style="73" customWidth="1"/>
    <col min="8467" max="8470" width="6.85546875" style="73" customWidth="1"/>
    <col min="8471" max="8471" width="8" style="73" customWidth="1"/>
    <col min="8472" max="8472" width="9.140625" style="73" customWidth="1"/>
    <col min="8473" max="8473" width="7.5703125" style="73" customWidth="1"/>
    <col min="8474" max="8704" width="9.140625" style="73"/>
    <col min="8705" max="8705" width="5.28515625" style="73" customWidth="1"/>
    <col min="8706" max="8706" width="21" style="73" customWidth="1"/>
    <col min="8707" max="8707" width="14" style="73" customWidth="1"/>
    <col min="8708" max="8708" width="22.140625" style="73" customWidth="1"/>
    <col min="8709" max="8709" width="13.28515625" style="73" customWidth="1"/>
    <col min="8710" max="8719" width="7.42578125" style="73" customWidth="1"/>
    <col min="8720" max="8721" width="6.85546875" style="73" customWidth="1"/>
    <col min="8722" max="8722" width="8.140625" style="73" customWidth="1"/>
    <col min="8723" max="8726" width="6.85546875" style="73" customWidth="1"/>
    <col min="8727" max="8727" width="8" style="73" customWidth="1"/>
    <col min="8728" max="8728" width="9.140625" style="73" customWidth="1"/>
    <col min="8729" max="8729" width="7.5703125" style="73" customWidth="1"/>
    <col min="8730" max="8960" width="9.140625" style="73"/>
    <col min="8961" max="8961" width="5.28515625" style="73" customWidth="1"/>
    <col min="8962" max="8962" width="21" style="73" customWidth="1"/>
    <col min="8963" max="8963" width="14" style="73" customWidth="1"/>
    <col min="8964" max="8964" width="22.140625" style="73" customWidth="1"/>
    <col min="8965" max="8965" width="13.28515625" style="73" customWidth="1"/>
    <col min="8966" max="8975" width="7.42578125" style="73" customWidth="1"/>
    <col min="8976" max="8977" width="6.85546875" style="73" customWidth="1"/>
    <col min="8978" max="8978" width="8.140625" style="73" customWidth="1"/>
    <col min="8979" max="8982" width="6.85546875" style="73" customWidth="1"/>
    <col min="8983" max="8983" width="8" style="73" customWidth="1"/>
    <col min="8984" max="8984" width="9.140625" style="73" customWidth="1"/>
    <col min="8985" max="8985" width="7.5703125" style="73" customWidth="1"/>
    <col min="8986" max="9216" width="9.140625" style="73"/>
    <col min="9217" max="9217" width="5.28515625" style="73" customWidth="1"/>
    <col min="9218" max="9218" width="21" style="73" customWidth="1"/>
    <col min="9219" max="9219" width="14" style="73" customWidth="1"/>
    <col min="9220" max="9220" width="22.140625" style="73" customWidth="1"/>
    <col min="9221" max="9221" width="13.28515625" style="73" customWidth="1"/>
    <col min="9222" max="9231" width="7.42578125" style="73" customWidth="1"/>
    <col min="9232" max="9233" width="6.85546875" style="73" customWidth="1"/>
    <col min="9234" max="9234" width="8.140625" style="73" customWidth="1"/>
    <col min="9235" max="9238" width="6.85546875" style="73" customWidth="1"/>
    <col min="9239" max="9239" width="8" style="73" customWidth="1"/>
    <col min="9240" max="9240" width="9.140625" style="73" customWidth="1"/>
    <col min="9241" max="9241" width="7.5703125" style="73" customWidth="1"/>
    <col min="9242" max="9472" width="9.140625" style="73"/>
    <col min="9473" max="9473" width="5.28515625" style="73" customWidth="1"/>
    <col min="9474" max="9474" width="21" style="73" customWidth="1"/>
    <col min="9475" max="9475" width="14" style="73" customWidth="1"/>
    <col min="9476" max="9476" width="22.140625" style="73" customWidth="1"/>
    <col min="9477" max="9477" width="13.28515625" style="73" customWidth="1"/>
    <col min="9478" max="9487" width="7.42578125" style="73" customWidth="1"/>
    <col min="9488" max="9489" width="6.85546875" style="73" customWidth="1"/>
    <col min="9490" max="9490" width="8.140625" style="73" customWidth="1"/>
    <col min="9491" max="9494" width="6.85546875" style="73" customWidth="1"/>
    <col min="9495" max="9495" width="8" style="73" customWidth="1"/>
    <col min="9496" max="9496" width="9.140625" style="73" customWidth="1"/>
    <col min="9497" max="9497" width="7.5703125" style="73" customWidth="1"/>
    <col min="9498" max="9728" width="9.140625" style="73"/>
    <col min="9729" max="9729" width="5.28515625" style="73" customWidth="1"/>
    <col min="9730" max="9730" width="21" style="73" customWidth="1"/>
    <col min="9731" max="9731" width="14" style="73" customWidth="1"/>
    <col min="9732" max="9732" width="22.140625" style="73" customWidth="1"/>
    <col min="9733" max="9733" width="13.28515625" style="73" customWidth="1"/>
    <col min="9734" max="9743" width="7.42578125" style="73" customWidth="1"/>
    <col min="9744" max="9745" width="6.85546875" style="73" customWidth="1"/>
    <col min="9746" max="9746" width="8.140625" style="73" customWidth="1"/>
    <col min="9747" max="9750" width="6.85546875" style="73" customWidth="1"/>
    <col min="9751" max="9751" width="8" style="73" customWidth="1"/>
    <col min="9752" max="9752" width="9.140625" style="73" customWidth="1"/>
    <col min="9753" max="9753" width="7.5703125" style="73" customWidth="1"/>
    <col min="9754" max="9984" width="9.140625" style="73"/>
    <col min="9985" max="9985" width="5.28515625" style="73" customWidth="1"/>
    <col min="9986" max="9986" width="21" style="73" customWidth="1"/>
    <col min="9987" max="9987" width="14" style="73" customWidth="1"/>
    <col min="9988" max="9988" width="22.140625" style="73" customWidth="1"/>
    <col min="9989" max="9989" width="13.28515625" style="73" customWidth="1"/>
    <col min="9990" max="9999" width="7.42578125" style="73" customWidth="1"/>
    <col min="10000" max="10001" width="6.85546875" style="73" customWidth="1"/>
    <col min="10002" max="10002" width="8.140625" style="73" customWidth="1"/>
    <col min="10003" max="10006" width="6.85546875" style="73" customWidth="1"/>
    <col min="10007" max="10007" width="8" style="73" customWidth="1"/>
    <col min="10008" max="10008" width="9.140625" style="73" customWidth="1"/>
    <col min="10009" max="10009" width="7.5703125" style="73" customWidth="1"/>
    <col min="10010" max="10240" width="9.140625" style="73"/>
    <col min="10241" max="10241" width="5.28515625" style="73" customWidth="1"/>
    <col min="10242" max="10242" width="21" style="73" customWidth="1"/>
    <col min="10243" max="10243" width="14" style="73" customWidth="1"/>
    <col min="10244" max="10244" width="22.140625" style="73" customWidth="1"/>
    <col min="10245" max="10245" width="13.28515625" style="73" customWidth="1"/>
    <col min="10246" max="10255" width="7.42578125" style="73" customWidth="1"/>
    <col min="10256" max="10257" width="6.85546875" style="73" customWidth="1"/>
    <col min="10258" max="10258" width="8.140625" style="73" customWidth="1"/>
    <col min="10259" max="10262" width="6.85546875" style="73" customWidth="1"/>
    <col min="10263" max="10263" width="8" style="73" customWidth="1"/>
    <col min="10264" max="10264" width="9.140625" style="73" customWidth="1"/>
    <col min="10265" max="10265" width="7.5703125" style="73" customWidth="1"/>
    <col min="10266" max="10496" width="9.140625" style="73"/>
    <col min="10497" max="10497" width="5.28515625" style="73" customWidth="1"/>
    <col min="10498" max="10498" width="21" style="73" customWidth="1"/>
    <col min="10499" max="10499" width="14" style="73" customWidth="1"/>
    <col min="10500" max="10500" width="22.140625" style="73" customWidth="1"/>
    <col min="10501" max="10501" width="13.28515625" style="73" customWidth="1"/>
    <col min="10502" max="10511" width="7.42578125" style="73" customWidth="1"/>
    <col min="10512" max="10513" width="6.85546875" style="73" customWidth="1"/>
    <col min="10514" max="10514" width="8.140625" style="73" customWidth="1"/>
    <col min="10515" max="10518" width="6.85546875" style="73" customWidth="1"/>
    <col min="10519" max="10519" width="8" style="73" customWidth="1"/>
    <col min="10520" max="10520" width="9.140625" style="73" customWidth="1"/>
    <col min="10521" max="10521" width="7.5703125" style="73" customWidth="1"/>
    <col min="10522" max="10752" width="9.140625" style="73"/>
    <col min="10753" max="10753" width="5.28515625" style="73" customWidth="1"/>
    <col min="10754" max="10754" width="21" style="73" customWidth="1"/>
    <col min="10755" max="10755" width="14" style="73" customWidth="1"/>
    <col min="10756" max="10756" width="22.140625" style="73" customWidth="1"/>
    <col min="10757" max="10757" width="13.28515625" style="73" customWidth="1"/>
    <col min="10758" max="10767" width="7.42578125" style="73" customWidth="1"/>
    <col min="10768" max="10769" width="6.85546875" style="73" customWidth="1"/>
    <col min="10770" max="10770" width="8.140625" style="73" customWidth="1"/>
    <col min="10771" max="10774" width="6.85546875" style="73" customWidth="1"/>
    <col min="10775" max="10775" width="8" style="73" customWidth="1"/>
    <col min="10776" max="10776" width="9.140625" style="73" customWidth="1"/>
    <col min="10777" max="10777" width="7.5703125" style="73" customWidth="1"/>
    <col min="10778" max="11008" width="9.140625" style="73"/>
    <col min="11009" max="11009" width="5.28515625" style="73" customWidth="1"/>
    <col min="11010" max="11010" width="21" style="73" customWidth="1"/>
    <col min="11011" max="11011" width="14" style="73" customWidth="1"/>
    <col min="11012" max="11012" width="22.140625" style="73" customWidth="1"/>
    <col min="11013" max="11013" width="13.28515625" style="73" customWidth="1"/>
    <col min="11014" max="11023" width="7.42578125" style="73" customWidth="1"/>
    <col min="11024" max="11025" width="6.85546875" style="73" customWidth="1"/>
    <col min="11026" max="11026" width="8.140625" style="73" customWidth="1"/>
    <col min="11027" max="11030" width="6.85546875" style="73" customWidth="1"/>
    <col min="11031" max="11031" width="8" style="73" customWidth="1"/>
    <col min="11032" max="11032" width="9.140625" style="73" customWidth="1"/>
    <col min="11033" max="11033" width="7.5703125" style="73" customWidth="1"/>
    <col min="11034" max="11264" width="9.140625" style="73"/>
    <col min="11265" max="11265" width="5.28515625" style="73" customWidth="1"/>
    <col min="11266" max="11266" width="21" style="73" customWidth="1"/>
    <col min="11267" max="11267" width="14" style="73" customWidth="1"/>
    <col min="11268" max="11268" width="22.140625" style="73" customWidth="1"/>
    <col min="11269" max="11269" width="13.28515625" style="73" customWidth="1"/>
    <col min="11270" max="11279" width="7.42578125" style="73" customWidth="1"/>
    <col min="11280" max="11281" width="6.85546875" style="73" customWidth="1"/>
    <col min="11282" max="11282" width="8.140625" style="73" customWidth="1"/>
    <col min="11283" max="11286" width="6.85546875" style="73" customWidth="1"/>
    <col min="11287" max="11287" width="8" style="73" customWidth="1"/>
    <col min="11288" max="11288" width="9.140625" style="73" customWidth="1"/>
    <col min="11289" max="11289" width="7.5703125" style="73" customWidth="1"/>
    <col min="11290" max="11520" width="9.140625" style="73"/>
    <col min="11521" max="11521" width="5.28515625" style="73" customWidth="1"/>
    <col min="11522" max="11522" width="21" style="73" customWidth="1"/>
    <col min="11523" max="11523" width="14" style="73" customWidth="1"/>
    <col min="11524" max="11524" width="22.140625" style="73" customWidth="1"/>
    <col min="11525" max="11525" width="13.28515625" style="73" customWidth="1"/>
    <col min="11526" max="11535" width="7.42578125" style="73" customWidth="1"/>
    <col min="11536" max="11537" width="6.85546875" style="73" customWidth="1"/>
    <col min="11538" max="11538" width="8.140625" style="73" customWidth="1"/>
    <col min="11539" max="11542" width="6.85546875" style="73" customWidth="1"/>
    <col min="11543" max="11543" width="8" style="73" customWidth="1"/>
    <col min="11544" max="11544" width="9.140625" style="73" customWidth="1"/>
    <col min="11545" max="11545" width="7.5703125" style="73" customWidth="1"/>
    <col min="11546" max="11776" width="9.140625" style="73"/>
    <col min="11777" max="11777" width="5.28515625" style="73" customWidth="1"/>
    <col min="11778" max="11778" width="21" style="73" customWidth="1"/>
    <col min="11779" max="11779" width="14" style="73" customWidth="1"/>
    <col min="11780" max="11780" width="22.140625" style="73" customWidth="1"/>
    <col min="11781" max="11781" width="13.28515625" style="73" customWidth="1"/>
    <col min="11782" max="11791" width="7.42578125" style="73" customWidth="1"/>
    <col min="11792" max="11793" width="6.85546875" style="73" customWidth="1"/>
    <col min="11794" max="11794" width="8.140625" style="73" customWidth="1"/>
    <col min="11795" max="11798" width="6.85546875" style="73" customWidth="1"/>
    <col min="11799" max="11799" width="8" style="73" customWidth="1"/>
    <col min="11800" max="11800" width="9.140625" style="73" customWidth="1"/>
    <col min="11801" max="11801" width="7.5703125" style="73" customWidth="1"/>
    <col min="11802" max="12032" width="9.140625" style="73"/>
    <col min="12033" max="12033" width="5.28515625" style="73" customWidth="1"/>
    <col min="12034" max="12034" width="21" style="73" customWidth="1"/>
    <col min="12035" max="12035" width="14" style="73" customWidth="1"/>
    <col min="12036" max="12036" width="22.140625" style="73" customWidth="1"/>
    <col min="12037" max="12037" width="13.28515625" style="73" customWidth="1"/>
    <col min="12038" max="12047" width="7.42578125" style="73" customWidth="1"/>
    <col min="12048" max="12049" width="6.85546875" style="73" customWidth="1"/>
    <col min="12050" max="12050" width="8.140625" style="73" customWidth="1"/>
    <col min="12051" max="12054" width="6.85546875" style="73" customWidth="1"/>
    <col min="12055" max="12055" width="8" style="73" customWidth="1"/>
    <col min="12056" max="12056" width="9.140625" style="73" customWidth="1"/>
    <col min="12057" max="12057" width="7.5703125" style="73" customWidth="1"/>
    <col min="12058" max="12288" width="9.140625" style="73"/>
    <col min="12289" max="12289" width="5.28515625" style="73" customWidth="1"/>
    <col min="12290" max="12290" width="21" style="73" customWidth="1"/>
    <col min="12291" max="12291" width="14" style="73" customWidth="1"/>
    <col min="12292" max="12292" width="22.140625" style="73" customWidth="1"/>
    <col min="12293" max="12293" width="13.28515625" style="73" customWidth="1"/>
    <col min="12294" max="12303" width="7.42578125" style="73" customWidth="1"/>
    <col min="12304" max="12305" width="6.85546875" style="73" customWidth="1"/>
    <col min="12306" max="12306" width="8.140625" style="73" customWidth="1"/>
    <col min="12307" max="12310" width="6.85546875" style="73" customWidth="1"/>
    <col min="12311" max="12311" width="8" style="73" customWidth="1"/>
    <col min="12312" max="12312" width="9.140625" style="73" customWidth="1"/>
    <col min="12313" max="12313" width="7.5703125" style="73" customWidth="1"/>
    <col min="12314" max="12544" width="9.140625" style="73"/>
    <col min="12545" max="12545" width="5.28515625" style="73" customWidth="1"/>
    <col min="12546" max="12546" width="21" style="73" customWidth="1"/>
    <col min="12547" max="12547" width="14" style="73" customWidth="1"/>
    <col min="12548" max="12548" width="22.140625" style="73" customWidth="1"/>
    <col min="12549" max="12549" width="13.28515625" style="73" customWidth="1"/>
    <col min="12550" max="12559" width="7.42578125" style="73" customWidth="1"/>
    <col min="12560" max="12561" width="6.85546875" style="73" customWidth="1"/>
    <col min="12562" max="12562" width="8.140625" style="73" customWidth="1"/>
    <col min="12563" max="12566" width="6.85546875" style="73" customWidth="1"/>
    <col min="12567" max="12567" width="8" style="73" customWidth="1"/>
    <col min="12568" max="12568" width="9.140625" style="73" customWidth="1"/>
    <col min="12569" max="12569" width="7.5703125" style="73" customWidth="1"/>
    <col min="12570" max="12800" width="9.140625" style="73"/>
    <col min="12801" max="12801" width="5.28515625" style="73" customWidth="1"/>
    <col min="12802" max="12802" width="21" style="73" customWidth="1"/>
    <col min="12803" max="12803" width="14" style="73" customWidth="1"/>
    <col min="12804" max="12804" width="22.140625" style="73" customWidth="1"/>
    <col min="12805" max="12805" width="13.28515625" style="73" customWidth="1"/>
    <col min="12806" max="12815" width="7.42578125" style="73" customWidth="1"/>
    <col min="12816" max="12817" width="6.85546875" style="73" customWidth="1"/>
    <col min="12818" max="12818" width="8.140625" style="73" customWidth="1"/>
    <col min="12819" max="12822" width="6.85546875" style="73" customWidth="1"/>
    <col min="12823" max="12823" width="8" style="73" customWidth="1"/>
    <col min="12824" max="12824" width="9.140625" style="73" customWidth="1"/>
    <col min="12825" max="12825" width="7.5703125" style="73" customWidth="1"/>
    <col min="12826" max="13056" width="9.140625" style="73"/>
    <col min="13057" max="13057" width="5.28515625" style="73" customWidth="1"/>
    <col min="13058" max="13058" width="21" style="73" customWidth="1"/>
    <col min="13059" max="13059" width="14" style="73" customWidth="1"/>
    <col min="13060" max="13060" width="22.140625" style="73" customWidth="1"/>
    <col min="13061" max="13061" width="13.28515625" style="73" customWidth="1"/>
    <col min="13062" max="13071" width="7.42578125" style="73" customWidth="1"/>
    <col min="13072" max="13073" width="6.85546875" style="73" customWidth="1"/>
    <col min="13074" max="13074" width="8.140625" style="73" customWidth="1"/>
    <col min="13075" max="13078" width="6.85546875" style="73" customWidth="1"/>
    <col min="13079" max="13079" width="8" style="73" customWidth="1"/>
    <col min="13080" max="13080" width="9.140625" style="73" customWidth="1"/>
    <col min="13081" max="13081" width="7.5703125" style="73" customWidth="1"/>
    <col min="13082" max="13312" width="9.140625" style="73"/>
    <col min="13313" max="13313" width="5.28515625" style="73" customWidth="1"/>
    <col min="13314" max="13314" width="21" style="73" customWidth="1"/>
    <col min="13315" max="13315" width="14" style="73" customWidth="1"/>
    <col min="13316" max="13316" width="22.140625" style="73" customWidth="1"/>
    <col min="13317" max="13317" width="13.28515625" style="73" customWidth="1"/>
    <col min="13318" max="13327" width="7.42578125" style="73" customWidth="1"/>
    <col min="13328" max="13329" width="6.85546875" style="73" customWidth="1"/>
    <col min="13330" max="13330" width="8.140625" style="73" customWidth="1"/>
    <col min="13331" max="13334" width="6.85546875" style="73" customWidth="1"/>
    <col min="13335" max="13335" width="8" style="73" customWidth="1"/>
    <col min="13336" max="13336" width="9.140625" style="73" customWidth="1"/>
    <col min="13337" max="13337" width="7.5703125" style="73" customWidth="1"/>
    <col min="13338" max="13568" width="9.140625" style="73"/>
    <col min="13569" max="13569" width="5.28515625" style="73" customWidth="1"/>
    <col min="13570" max="13570" width="21" style="73" customWidth="1"/>
    <col min="13571" max="13571" width="14" style="73" customWidth="1"/>
    <col min="13572" max="13572" width="22.140625" style="73" customWidth="1"/>
    <col min="13573" max="13573" width="13.28515625" style="73" customWidth="1"/>
    <col min="13574" max="13583" width="7.42578125" style="73" customWidth="1"/>
    <col min="13584" max="13585" width="6.85546875" style="73" customWidth="1"/>
    <col min="13586" max="13586" width="8.140625" style="73" customWidth="1"/>
    <col min="13587" max="13590" width="6.85546875" style="73" customWidth="1"/>
    <col min="13591" max="13591" width="8" style="73" customWidth="1"/>
    <col min="13592" max="13592" width="9.140625" style="73" customWidth="1"/>
    <col min="13593" max="13593" width="7.5703125" style="73" customWidth="1"/>
    <col min="13594" max="13824" width="9.140625" style="73"/>
    <col min="13825" max="13825" width="5.28515625" style="73" customWidth="1"/>
    <col min="13826" max="13826" width="21" style="73" customWidth="1"/>
    <col min="13827" max="13827" width="14" style="73" customWidth="1"/>
    <col min="13828" max="13828" width="22.140625" style="73" customWidth="1"/>
    <col min="13829" max="13829" width="13.28515625" style="73" customWidth="1"/>
    <col min="13830" max="13839" width="7.42578125" style="73" customWidth="1"/>
    <col min="13840" max="13841" width="6.85546875" style="73" customWidth="1"/>
    <col min="13842" max="13842" width="8.140625" style="73" customWidth="1"/>
    <col min="13843" max="13846" width="6.85546875" style="73" customWidth="1"/>
    <col min="13847" max="13847" width="8" style="73" customWidth="1"/>
    <col min="13848" max="13848" width="9.140625" style="73" customWidth="1"/>
    <col min="13849" max="13849" width="7.5703125" style="73" customWidth="1"/>
    <col min="13850" max="14080" width="9.140625" style="73"/>
    <col min="14081" max="14081" width="5.28515625" style="73" customWidth="1"/>
    <col min="14082" max="14082" width="21" style="73" customWidth="1"/>
    <col min="14083" max="14083" width="14" style="73" customWidth="1"/>
    <col min="14084" max="14084" width="22.140625" style="73" customWidth="1"/>
    <col min="14085" max="14085" width="13.28515625" style="73" customWidth="1"/>
    <col min="14086" max="14095" width="7.42578125" style="73" customWidth="1"/>
    <col min="14096" max="14097" width="6.85546875" style="73" customWidth="1"/>
    <col min="14098" max="14098" width="8.140625" style="73" customWidth="1"/>
    <col min="14099" max="14102" width="6.85546875" style="73" customWidth="1"/>
    <col min="14103" max="14103" width="8" style="73" customWidth="1"/>
    <col min="14104" max="14104" width="9.140625" style="73" customWidth="1"/>
    <col min="14105" max="14105" width="7.5703125" style="73" customWidth="1"/>
    <col min="14106" max="14336" width="9.140625" style="73"/>
    <col min="14337" max="14337" width="5.28515625" style="73" customWidth="1"/>
    <col min="14338" max="14338" width="21" style="73" customWidth="1"/>
    <col min="14339" max="14339" width="14" style="73" customWidth="1"/>
    <col min="14340" max="14340" width="22.140625" style="73" customWidth="1"/>
    <col min="14341" max="14341" width="13.28515625" style="73" customWidth="1"/>
    <col min="14342" max="14351" width="7.42578125" style="73" customWidth="1"/>
    <col min="14352" max="14353" width="6.85546875" style="73" customWidth="1"/>
    <col min="14354" max="14354" width="8.140625" style="73" customWidth="1"/>
    <col min="14355" max="14358" width="6.85546875" style="73" customWidth="1"/>
    <col min="14359" max="14359" width="8" style="73" customWidth="1"/>
    <col min="14360" max="14360" width="9.140625" style="73" customWidth="1"/>
    <col min="14361" max="14361" width="7.5703125" style="73" customWidth="1"/>
    <col min="14362" max="14592" width="9.140625" style="73"/>
    <col min="14593" max="14593" width="5.28515625" style="73" customWidth="1"/>
    <col min="14594" max="14594" width="21" style="73" customWidth="1"/>
    <col min="14595" max="14595" width="14" style="73" customWidth="1"/>
    <col min="14596" max="14596" width="22.140625" style="73" customWidth="1"/>
    <col min="14597" max="14597" width="13.28515625" style="73" customWidth="1"/>
    <col min="14598" max="14607" width="7.42578125" style="73" customWidth="1"/>
    <col min="14608" max="14609" width="6.85546875" style="73" customWidth="1"/>
    <col min="14610" max="14610" width="8.140625" style="73" customWidth="1"/>
    <col min="14611" max="14614" width="6.85546875" style="73" customWidth="1"/>
    <col min="14615" max="14615" width="8" style="73" customWidth="1"/>
    <col min="14616" max="14616" width="9.140625" style="73" customWidth="1"/>
    <col min="14617" max="14617" width="7.5703125" style="73" customWidth="1"/>
    <col min="14618" max="14848" width="9.140625" style="73"/>
    <col min="14849" max="14849" width="5.28515625" style="73" customWidth="1"/>
    <col min="14850" max="14850" width="21" style="73" customWidth="1"/>
    <col min="14851" max="14851" width="14" style="73" customWidth="1"/>
    <col min="14852" max="14852" width="22.140625" style="73" customWidth="1"/>
    <col min="14853" max="14853" width="13.28515625" style="73" customWidth="1"/>
    <col min="14854" max="14863" width="7.42578125" style="73" customWidth="1"/>
    <col min="14864" max="14865" width="6.85546875" style="73" customWidth="1"/>
    <col min="14866" max="14866" width="8.140625" style="73" customWidth="1"/>
    <col min="14867" max="14870" width="6.85546875" style="73" customWidth="1"/>
    <col min="14871" max="14871" width="8" style="73" customWidth="1"/>
    <col min="14872" max="14872" width="9.140625" style="73" customWidth="1"/>
    <col min="14873" max="14873" width="7.5703125" style="73" customWidth="1"/>
    <col min="14874" max="15104" width="9.140625" style="73"/>
    <col min="15105" max="15105" width="5.28515625" style="73" customWidth="1"/>
    <col min="15106" max="15106" width="21" style="73" customWidth="1"/>
    <col min="15107" max="15107" width="14" style="73" customWidth="1"/>
    <col min="15108" max="15108" width="22.140625" style="73" customWidth="1"/>
    <col min="15109" max="15109" width="13.28515625" style="73" customWidth="1"/>
    <col min="15110" max="15119" width="7.42578125" style="73" customWidth="1"/>
    <col min="15120" max="15121" width="6.85546875" style="73" customWidth="1"/>
    <col min="15122" max="15122" width="8.140625" style="73" customWidth="1"/>
    <col min="15123" max="15126" width="6.85546875" style="73" customWidth="1"/>
    <col min="15127" max="15127" width="8" style="73" customWidth="1"/>
    <col min="15128" max="15128" width="9.140625" style="73" customWidth="1"/>
    <col min="15129" max="15129" width="7.5703125" style="73" customWidth="1"/>
    <col min="15130" max="15360" width="9.140625" style="73"/>
    <col min="15361" max="15361" width="5.28515625" style="73" customWidth="1"/>
    <col min="15362" max="15362" width="21" style="73" customWidth="1"/>
    <col min="15363" max="15363" width="14" style="73" customWidth="1"/>
    <col min="15364" max="15364" width="22.140625" style="73" customWidth="1"/>
    <col min="15365" max="15365" width="13.28515625" style="73" customWidth="1"/>
    <col min="15366" max="15375" width="7.42578125" style="73" customWidth="1"/>
    <col min="15376" max="15377" width="6.85546875" style="73" customWidth="1"/>
    <col min="15378" max="15378" width="8.140625" style="73" customWidth="1"/>
    <col min="15379" max="15382" width="6.85546875" style="73" customWidth="1"/>
    <col min="15383" max="15383" width="8" style="73" customWidth="1"/>
    <col min="15384" max="15384" width="9.140625" style="73" customWidth="1"/>
    <col min="15385" max="15385" width="7.5703125" style="73" customWidth="1"/>
    <col min="15386" max="15616" width="9.140625" style="73"/>
    <col min="15617" max="15617" width="5.28515625" style="73" customWidth="1"/>
    <col min="15618" max="15618" width="21" style="73" customWidth="1"/>
    <col min="15619" max="15619" width="14" style="73" customWidth="1"/>
    <col min="15620" max="15620" width="22.140625" style="73" customWidth="1"/>
    <col min="15621" max="15621" width="13.28515625" style="73" customWidth="1"/>
    <col min="15622" max="15631" width="7.42578125" style="73" customWidth="1"/>
    <col min="15632" max="15633" width="6.85546875" style="73" customWidth="1"/>
    <col min="15634" max="15634" width="8.140625" style="73" customWidth="1"/>
    <col min="15635" max="15638" width="6.85546875" style="73" customWidth="1"/>
    <col min="15639" max="15639" width="8" style="73" customWidth="1"/>
    <col min="15640" max="15640" width="9.140625" style="73" customWidth="1"/>
    <col min="15641" max="15641" width="7.5703125" style="73" customWidth="1"/>
    <col min="15642" max="15872" width="9.140625" style="73"/>
    <col min="15873" max="15873" width="5.28515625" style="73" customWidth="1"/>
    <col min="15874" max="15874" width="21" style="73" customWidth="1"/>
    <col min="15875" max="15875" width="14" style="73" customWidth="1"/>
    <col min="15876" max="15876" width="22.140625" style="73" customWidth="1"/>
    <col min="15877" max="15877" width="13.28515625" style="73" customWidth="1"/>
    <col min="15878" max="15887" width="7.42578125" style="73" customWidth="1"/>
    <col min="15888" max="15889" width="6.85546875" style="73" customWidth="1"/>
    <col min="15890" max="15890" width="8.140625" style="73" customWidth="1"/>
    <col min="15891" max="15894" width="6.85546875" style="73" customWidth="1"/>
    <col min="15895" max="15895" width="8" style="73" customWidth="1"/>
    <col min="15896" max="15896" width="9.140625" style="73" customWidth="1"/>
    <col min="15897" max="15897" width="7.5703125" style="73" customWidth="1"/>
    <col min="15898" max="16128" width="9.140625" style="73"/>
    <col min="16129" max="16129" width="5.28515625" style="73" customWidth="1"/>
    <col min="16130" max="16130" width="21" style="73" customWidth="1"/>
    <col min="16131" max="16131" width="14" style="73" customWidth="1"/>
    <col min="16132" max="16132" width="22.140625" style="73" customWidth="1"/>
    <col min="16133" max="16133" width="13.28515625" style="73" customWidth="1"/>
    <col min="16134" max="16143" width="7.42578125" style="73" customWidth="1"/>
    <col min="16144" max="16145" width="6.85546875" style="73" customWidth="1"/>
    <col min="16146" max="16146" width="8.140625" style="73" customWidth="1"/>
    <col min="16147" max="16150" width="6.85546875" style="73" customWidth="1"/>
    <col min="16151" max="16151" width="8" style="73" customWidth="1"/>
    <col min="16152" max="16152" width="9.140625" style="73" customWidth="1"/>
    <col min="16153" max="16153" width="7.5703125" style="73" customWidth="1"/>
    <col min="16154" max="16384" width="9.140625" style="73"/>
  </cols>
  <sheetData>
    <row r="1" spans="1:25" ht="46.5" customHeight="1" x14ac:dyDescent="0.25">
      <c r="A1" s="1064" t="s">
        <v>547</v>
      </c>
      <c r="B1" s="1064"/>
      <c r="C1" s="1064"/>
      <c r="D1" s="1064"/>
      <c r="E1" s="1064"/>
      <c r="F1" s="1064"/>
      <c r="G1" s="70"/>
      <c r="H1" s="70"/>
      <c r="I1" s="70"/>
      <c r="J1" s="70"/>
      <c r="K1" s="70"/>
      <c r="L1" s="70"/>
      <c r="M1" s="71"/>
      <c r="N1" s="71"/>
      <c r="O1" s="71"/>
      <c r="P1" s="71"/>
      <c r="Q1" s="71"/>
      <c r="R1" s="71"/>
      <c r="S1" s="71"/>
      <c r="T1" s="71"/>
      <c r="U1" s="71"/>
      <c r="V1" s="71"/>
      <c r="W1" s="72"/>
      <c r="X1" s="72"/>
      <c r="Y1" s="72"/>
    </row>
    <row r="2" spans="1:25" ht="7.5" customHeight="1" x14ac:dyDescent="0.25">
      <c r="A2" s="613"/>
      <c r="B2" s="613"/>
      <c r="C2" s="613"/>
      <c r="D2" s="613"/>
      <c r="E2" s="71"/>
      <c r="F2" s="72"/>
      <c r="G2" s="72"/>
      <c r="H2" s="72"/>
      <c r="I2" s="72"/>
      <c r="J2" s="72"/>
      <c r="K2" s="72"/>
      <c r="L2" s="71"/>
      <c r="M2" s="71"/>
      <c r="N2" s="71"/>
      <c r="O2" s="71"/>
      <c r="P2" s="71"/>
      <c r="Q2" s="71"/>
      <c r="R2" s="71"/>
      <c r="S2" s="71"/>
      <c r="T2" s="71"/>
      <c r="U2" s="71"/>
      <c r="V2" s="71"/>
      <c r="W2" s="72"/>
      <c r="X2" s="72"/>
      <c r="Y2" s="72"/>
    </row>
    <row r="3" spans="1:25"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c r="Y3" s="1113"/>
    </row>
    <row r="4" spans="1:25"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c r="Y4" s="1066"/>
    </row>
    <row r="5" spans="1:25" s="74" customFormat="1" ht="21.75" customHeight="1" x14ac:dyDescent="0.25">
      <c r="A5" s="1398" t="s">
        <v>0</v>
      </c>
      <c r="B5" s="1398" t="s">
        <v>1</v>
      </c>
      <c r="C5" s="1398"/>
      <c r="D5" s="1134" t="s">
        <v>523</v>
      </c>
      <c r="E5" s="1199" t="s">
        <v>524</v>
      </c>
      <c r="F5" s="1134" t="s">
        <v>525</v>
      </c>
      <c r="G5" s="1134"/>
      <c r="H5" s="1134"/>
      <c r="I5" s="1134"/>
      <c r="J5" s="1134"/>
      <c r="K5" s="1134"/>
      <c r="L5" s="1134"/>
      <c r="M5" s="1134"/>
      <c r="N5" s="1134"/>
      <c r="O5" s="1134"/>
      <c r="P5" s="1134"/>
      <c r="Q5" s="1134"/>
      <c r="R5" s="1134"/>
      <c r="S5" s="1134"/>
      <c r="T5" s="1134"/>
      <c r="U5" s="1134"/>
      <c r="V5" s="1134"/>
      <c r="W5" s="1134"/>
      <c r="X5" s="1399" t="s">
        <v>3</v>
      </c>
      <c r="Y5" s="1073" t="s">
        <v>4</v>
      </c>
    </row>
    <row r="6" spans="1:25" s="74" customFormat="1" ht="36.75" customHeight="1" x14ac:dyDescent="0.25">
      <c r="A6" s="1398"/>
      <c r="B6" s="1398"/>
      <c r="C6" s="1398"/>
      <c r="D6" s="1134"/>
      <c r="E6" s="1199"/>
      <c r="F6" s="1134" t="s">
        <v>526</v>
      </c>
      <c r="G6" s="1134"/>
      <c r="H6" s="1134"/>
      <c r="I6" s="1134"/>
      <c r="J6" s="1134"/>
      <c r="K6" s="1134"/>
      <c r="L6" s="1134"/>
      <c r="M6" s="1134"/>
      <c r="N6" s="1134"/>
      <c r="O6" s="1134"/>
      <c r="P6" s="1134" t="s">
        <v>527</v>
      </c>
      <c r="Q6" s="1134"/>
      <c r="R6" s="1134"/>
      <c r="S6" s="1134"/>
      <c r="T6" s="1134"/>
      <c r="U6" s="1134"/>
      <c r="V6" s="1134"/>
      <c r="W6" s="1078" t="s">
        <v>251</v>
      </c>
      <c r="X6" s="1399"/>
      <c r="Y6" s="1074"/>
    </row>
    <row r="7" spans="1:25" s="74" customFormat="1" ht="51.95" customHeight="1" x14ac:dyDescent="0.25">
      <c r="A7" s="1398"/>
      <c r="B7" s="1398"/>
      <c r="C7" s="1398"/>
      <c r="D7" s="1134"/>
      <c r="E7" s="1199"/>
      <c r="F7" s="605" t="s">
        <v>154</v>
      </c>
      <c r="G7" s="605" t="s">
        <v>155</v>
      </c>
      <c r="H7" s="605" t="s">
        <v>64</v>
      </c>
      <c r="I7" s="605" t="s">
        <v>65</v>
      </c>
      <c r="J7" s="605" t="s">
        <v>66</v>
      </c>
      <c r="K7" s="605" t="s">
        <v>67</v>
      </c>
      <c r="L7" s="605" t="s">
        <v>68</v>
      </c>
      <c r="M7" s="605" t="s">
        <v>69</v>
      </c>
      <c r="N7" s="605" t="s">
        <v>70</v>
      </c>
      <c r="O7" s="605" t="s">
        <v>71</v>
      </c>
      <c r="P7" s="605" t="s">
        <v>290</v>
      </c>
      <c r="Q7" s="605" t="s">
        <v>291</v>
      </c>
      <c r="R7" s="605" t="s">
        <v>292</v>
      </c>
      <c r="S7" s="605" t="s">
        <v>379</v>
      </c>
      <c r="T7" s="605" t="s">
        <v>380</v>
      </c>
      <c r="U7" s="605" t="s">
        <v>381</v>
      </c>
      <c r="V7" s="605" t="s">
        <v>548</v>
      </c>
      <c r="W7" s="1078"/>
      <c r="X7" s="1399"/>
      <c r="Y7" s="1075"/>
    </row>
    <row r="8" spans="1:25" s="81" customFormat="1" ht="15.95" customHeight="1" x14ac:dyDescent="0.25">
      <c r="A8" s="292">
        <v>1</v>
      </c>
      <c r="B8" s="293" t="s">
        <v>675</v>
      </c>
      <c r="C8" s="836" t="s">
        <v>676</v>
      </c>
      <c r="D8" s="837">
        <v>50800000001</v>
      </c>
      <c r="E8" s="76">
        <v>0.9</v>
      </c>
      <c r="F8" s="121"/>
      <c r="G8" s="121"/>
      <c r="H8" s="121"/>
      <c r="I8" s="121"/>
      <c r="J8" s="121"/>
      <c r="K8" s="121"/>
      <c r="L8" s="121">
        <v>0.02</v>
      </c>
      <c r="M8" s="121"/>
      <c r="N8" s="121"/>
      <c r="O8" s="121">
        <v>0.01</v>
      </c>
      <c r="P8" s="121">
        <v>0.02</v>
      </c>
      <c r="Q8" s="121">
        <v>0.02</v>
      </c>
      <c r="R8" s="121">
        <v>0.01</v>
      </c>
      <c r="S8" s="121"/>
      <c r="T8" s="121"/>
      <c r="U8" s="121">
        <v>0.01</v>
      </c>
      <c r="V8" s="121"/>
      <c r="W8" s="78">
        <f t="shared" ref="W8:W22" si="0">IF(SUM(F8:O8)&gt;5%,5%,SUM(F8:O8))+IF(SUM(P8:V8)&gt;5%,5%,SUM(P8:V8))</f>
        <v>0.08</v>
      </c>
      <c r="X8" s="79">
        <f t="shared" ref="X8:X22" si="1">E8+W8</f>
        <v>0.98</v>
      </c>
      <c r="Y8" s="80">
        <f>IF(95%&lt;=X8,60,IF(AND(90%&lt;=X8,X8&lt;95%),50,IF(AND(80%&lt;=X8,X8&lt;90%),40,IF(AND(75%&lt;=X8,X8&lt;80%),30,IF(AND(70%&lt;=X8,X8&lt;75%),20,IF(X8&lt;70%,0,""))))))</f>
        <v>60</v>
      </c>
    </row>
    <row r="9" spans="1:25" s="81" customFormat="1" ht="15.95" customHeight="1" x14ac:dyDescent="0.25">
      <c r="A9" s="292">
        <v>2</v>
      </c>
      <c r="B9" s="293" t="s">
        <v>677</v>
      </c>
      <c r="C9" s="838" t="s">
        <v>678</v>
      </c>
      <c r="D9" s="837">
        <v>71000000474</v>
      </c>
      <c r="E9" s="76">
        <v>0.9</v>
      </c>
      <c r="F9" s="121"/>
      <c r="G9" s="121"/>
      <c r="H9" s="121"/>
      <c r="I9" s="121"/>
      <c r="J9" s="121"/>
      <c r="K9" s="121"/>
      <c r="L9" s="121"/>
      <c r="M9" s="121"/>
      <c r="N9" s="121"/>
      <c r="O9" s="121"/>
      <c r="P9" s="121"/>
      <c r="Q9" s="121"/>
      <c r="R9" s="121"/>
      <c r="S9" s="121"/>
      <c r="T9" s="121"/>
      <c r="U9" s="121"/>
      <c r="V9" s="121"/>
      <c r="W9" s="78">
        <f t="shared" si="0"/>
        <v>0</v>
      </c>
      <c r="X9" s="79">
        <f t="shared" si="1"/>
        <v>0.9</v>
      </c>
      <c r="Y9" s="80">
        <f t="shared" ref="Y9:Y22" si="2">IF(95%&lt;=X9,60,IF(AND(90%&lt;=X9,X9&lt;95%),50,IF(AND(80%&lt;=X9,X9&lt;90%),40,IF(AND(75%&lt;=X9,X9&lt;80%),30,IF(AND(70%&lt;=X9,X9&lt;75%),20,IF(X9&lt;70%,0,""))))))</f>
        <v>50</v>
      </c>
    </row>
    <row r="10" spans="1:25" s="81" customFormat="1" ht="15.95" customHeight="1" x14ac:dyDescent="0.25">
      <c r="A10" s="292">
        <v>3</v>
      </c>
      <c r="B10" s="293" t="s">
        <v>698</v>
      </c>
      <c r="C10" s="836" t="s">
        <v>699</v>
      </c>
      <c r="D10" s="837">
        <v>81000000906</v>
      </c>
      <c r="E10" s="76">
        <v>0.9</v>
      </c>
      <c r="F10" s="121"/>
      <c r="G10" s="121"/>
      <c r="H10" s="121"/>
      <c r="I10" s="121"/>
      <c r="J10" s="121">
        <v>0.02</v>
      </c>
      <c r="K10" s="121"/>
      <c r="L10" s="121">
        <v>0.02</v>
      </c>
      <c r="M10" s="121"/>
      <c r="N10" s="121"/>
      <c r="O10" s="121"/>
      <c r="P10" s="121"/>
      <c r="Q10" s="121"/>
      <c r="R10" s="121"/>
      <c r="S10" s="121"/>
      <c r="T10" s="121"/>
      <c r="U10" s="121"/>
      <c r="V10" s="121">
        <v>0.02</v>
      </c>
      <c r="W10" s="78">
        <f t="shared" si="0"/>
        <v>0.06</v>
      </c>
      <c r="X10" s="79">
        <f>E10+W10</f>
        <v>0.96</v>
      </c>
      <c r="Y10" s="80">
        <f>IF(95%&lt;=X10,60,IF(AND(90%&lt;=X10,X10&lt;95%),50,IF(AND(80%&lt;=X10,X10&lt;90%),40,IF(AND(75%&lt;=X10,X10&lt;80%),30,IF(AND(70%&lt;=X10,X10&lt;75%),20,IF(X10&lt;70%,0,""))))))</f>
        <v>60</v>
      </c>
    </row>
    <row r="11" spans="1:25" s="81" customFormat="1" ht="15.95" customHeight="1" x14ac:dyDescent="0.25">
      <c r="A11" s="292">
        <v>4</v>
      </c>
      <c r="B11" s="293" t="s">
        <v>1278</v>
      </c>
      <c r="C11" s="838" t="s">
        <v>1279</v>
      </c>
      <c r="D11" s="837">
        <v>1</v>
      </c>
      <c r="E11" s="76">
        <v>0.9</v>
      </c>
      <c r="F11" s="121"/>
      <c r="G11" s="121"/>
      <c r="H11" s="121"/>
      <c r="I11" s="121"/>
      <c r="J11" s="121"/>
      <c r="K11" s="121"/>
      <c r="L11" s="121"/>
      <c r="M11" s="121"/>
      <c r="N11" s="121"/>
      <c r="O11" s="121"/>
      <c r="P11" s="121"/>
      <c r="Q11" s="121"/>
      <c r="R11" s="121"/>
      <c r="S11" s="121"/>
      <c r="T11" s="121"/>
      <c r="U11" s="121"/>
      <c r="V11" s="121"/>
      <c r="W11" s="78">
        <f>IF(SUM(F11:O11)&gt;5%,5%,SUM(F11:O11))+IF(SUM(P11:V11)&gt;5%,5%,SUM(P11:V11))</f>
        <v>0</v>
      </c>
      <c r="X11" s="79">
        <f>E11+W11</f>
        <v>0.9</v>
      </c>
      <c r="Y11" s="80">
        <f>IF(95%&lt;=X11,60,IF(AND(90%&lt;=X11,X11&lt;95%),50,IF(AND(80%&lt;=X11,X11&lt;90%),40,IF(AND(75%&lt;=X11,X11&lt;80%),30,IF(AND(70%&lt;=X11,X11&lt;75%),20,IF(X11&lt;70%,0,""))))))</f>
        <v>50</v>
      </c>
    </row>
    <row r="12" spans="1:25" s="81" customFormat="1" ht="15.95" customHeight="1" x14ac:dyDescent="0.25">
      <c r="A12" s="292">
        <v>5</v>
      </c>
      <c r="B12" s="293" t="s">
        <v>679</v>
      </c>
      <c r="C12" s="836" t="s">
        <v>680</v>
      </c>
      <c r="D12" s="837">
        <v>60300000100</v>
      </c>
      <c r="E12" s="76">
        <v>0.9</v>
      </c>
      <c r="F12" s="121"/>
      <c r="G12" s="121"/>
      <c r="H12" s="121"/>
      <c r="I12" s="121"/>
      <c r="J12" s="121"/>
      <c r="K12" s="121"/>
      <c r="L12" s="121">
        <v>0.02</v>
      </c>
      <c r="M12" s="121"/>
      <c r="N12" s="121"/>
      <c r="O12" s="121">
        <v>0.01</v>
      </c>
      <c r="P12" s="121">
        <v>0.02</v>
      </c>
      <c r="Q12" s="121"/>
      <c r="R12" s="121"/>
      <c r="S12" s="121"/>
      <c r="T12" s="121"/>
      <c r="U12" s="121"/>
      <c r="V12" s="121"/>
      <c r="W12" s="78">
        <f t="shared" si="0"/>
        <v>0.05</v>
      </c>
      <c r="X12" s="79">
        <f t="shared" si="1"/>
        <v>0.95000000000000007</v>
      </c>
      <c r="Y12" s="80">
        <f t="shared" si="2"/>
        <v>60</v>
      </c>
    </row>
    <row r="13" spans="1:25" s="81" customFormat="1" ht="15.95" customHeight="1" x14ac:dyDescent="0.25">
      <c r="A13" s="292">
        <v>6</v>
      </c>
      <c r="B13" s="293" t="s">
        <v>681</v>
      </c>
      <c r="C13" s="838" t="s">
        <v>682</v>
      </c>
      <c r="D13" s="837">
        <v>60200000731</v>
      </c>
      <c r="E13" s="76">
        <v>0.9</v>
      </c>
      <c r="F13" s="121"/>
      <c r="G13" s="121"/>
      <c r="H13" s="121"/>
      <c r="I13" s="121"/>
      <c r="J13" s="121"/>
      <c r="K13" s="121"/>
      <c r="L13" s="121">
        <v>0.02</v>
      </c>
      <c r="M13" s="121"/>
      <c r="N13" s="121"/>
      <c r="O13" s="121"/>
      <c r="P13" s="121">
        <v>0.02</v>
      </c>
      <c r="Q13" s="121"/>
      <c r="R13" s="121"/>
      <c r="S13" s="121"/>
      <c r="T13" s="121"/>
      <c r="U13" s="121"/>
      <c r="V13" s="121"/>
      <c r="W13" s="78">
        <f t="shared" si="0"/>
        <v>0.04</v>
      </c>
      <c r="X13" s="79">
        <f t="shared" si="1"/>
        <v>0.94000000000000006</v>
      </c>
      <c r="Y13" s="80">
        <f t="shared" si="2"/>
        <v>50</v>
      </c>
    </row>
    <row r="14" spans="1:25" s="81" customFormat="1" ht="15.95" customHeight="1" x14ac:dyDescent="0.25">
      <c r="A14" s="292">
        <v>7</v>
      </c>
      <c r="B14" s="293" t="s">
        <v>683</v>
      </c>
      <c r="C14" s="838" t="s">
        <v>684</v>
      </c>
      <c r="D14" s="837">
        <v>60300000171</v>
      </c>
      <c r="E14" s="76">
        <v>0.9</v>
      </c>
      <c r="F14" s="121"/>
      <c r="G14" s="121"/>
      <c r="H14" s="121"/>
      <c r="I14" s="121"/>
      <c r="J14" s="121"/>
      <c r="K14" s="121"/>
      <c r="L14" s="121"/>
      <c r="M14" s="121"/>
      <c r="N14" s="121"/>
      <c r="O14" s="121"/>
      <c r="P14" s="121"/>
      <c r="Q14" s="121"/>
      <c r="R14" s="121"/>
      <c r="S14" s="121"/>
      <c r="T14" s="121"/>
      <c r="U14" s="121"/>
      <c r="V14" s="121"/>
      <c r="W14" s="78">
        <f t="shared" si="0"/>
        <v>0</v>
      </c>
      <c r="X14" s="79">
        <f t="shared" si="1"/>
        <v>0.9</v>
      </c>
      <c r="Y14" s="80">
        <f t="shared" si="2"/>
        <v>50</v>
      </c>
    </row>
    <row r="15" spans="1:25" s="81" customFormat="1" ht="15.95" customHeight="1" x14ac:dyDescent="0.25">
      <c r="A15" s="292">
        <v>8</v>
      </c>
      <c r="B15" s="293" t="s">
        <v>685</v>
      </c>
      <c r="C15" s="838" t="s">
        <v>686</v>
      </c>
      <c r="D15" s="837">
        <v>51200000905</v>
      </c>
      <c r="E15" s="76">
        <v>0.9</v>
      </c>
      <c r="F15" s="121"/>
      <c r="G15" s="121"/>
      <c r="H15" s="121"/>
      <c r="I15" s="121"/>
      <c r="J15" s="121"/>
      <c r="K15" s="121"/>
      <c r="L15" s="121"/>
      <c r="M15" s="121"/>
      <c r="N15" s="121"/>
      <c r="O15" s="121"/>
      <c r="P15" s="121"/>
      <c r="Q15" s="121"/>
      <c r="R15" s="121"/>
      <c r="S15" s="121"/>
      <c r="T15" s="121"/>
      <c r="U15" s="121"/>
      <c r="V15" s="121"/>
      <c r="W15" s="78">
        <f t="shared" si="0"/>
        <v>0</v>
      </c>
      <c r="X15" s="79">
        <f t="shared" si="1"/>
        <v>0.9</v>
      </c>
      <c r="Y15" s="80">
        <f t="shared" si="2"/>
        <v>50</v>
      </c>
    </row>
    <row r="16" spans="1:25" s="81" customFormat="1" ht="15.95" customHeight="1" x14ac:dyDescent="0.25">
      <c r="A16" s="292">
        <v>9</v>
      </c>
      <c r="B16" s="293" t="s">
        <v>687</v>
      </c>
      <c r="C16" s="836" t="s">
        <v>688</v>
      </c>
      <c r="D16" s="837">
        <v>60200000517</v>
      </c>
      <c r="E16" s="76">
        <v>0.9</v>
      </c>
      <c r="F16" s="121"/>
      <c r="G16" s="121"/>
      <c r="H16" s="121"/>
      <c r="I16" s="121"/>
      <c r="J16" s="121"/>
      <c r="K16" s="121"/>
      <c r="L16" s="121">
        <v>0.02</v>
      </c>
      <c r="M16" s="121"/>
      <c r="N16" s="121"/>
      <c r="O16" s="121"/>
      <c r="P16" s="121"/>
      <c r="Q16" s="121"/>
      <c r="R16" s="121">
        <v>0.01</v>
      </c>
      <c r="S16" s="121">
        <v>0.01</v>
      </c>
      <c r="T16" s="121">
        <v>0.01</v>
      </c>
      <c r="U16" s="121">
        <v>0.01</v>
      </c>
      <c r="V16" s="121"/>
      <c r="W16" s="78">
        <f t="shared" si="0"/>
        <v>0.06</v>
      </c>
      <c r="X16" s="79">
        <f t="shared" si="1"/>
        <v>0.96</v>
      </c>
      <c r="Y16" s="80">
        <f t="shared" si="2"/>
        <v>60</v>
      </c>
    </row>
    <row r="17" spans="1:25" s="81" customFormat="1" ht="15.95" customHeight="1" x14ac:dyDescent="0.25">
      <c r="A17" s="292">
        <v>10</v>
      </c>
      <c r="B17" s="293" t="s">
        <v>689</v>
      </c>
      <c r="C17" s="838" t="s">
        <v>690</v>
      </c>
      <c r="D17" s="837">
        <v>60200000637</v>
      </c>
      <c r="E17" s="76">
        <v>0.9</v>
      </c>
      <c r="F17" s="121"/>
      <c r="G17" s="121"/>
      <c r="H17" s="121"/>
      <c r="I17" s="121"/>
      <c r="J17" s="121"/>
      <c r="K17" s="121"/>
      <c r="L17" s="121"/>
      <c r="M17" s="121"/>
      <c r="N17" s="121"/>
      <c r="O17" s="121"/>
      <c r="P17" s="121"/>
      <c r="Q17" s="121"/>
      <c r="R17" s="121"/>
      <c r="S17" s="121"/>
      <c r="T17" s="121"/>
      <c r="U17" s="121"/>
      <c r="V17" s="121"/>
      <c r="W17" s="78">
        <f t="shared" si="0"/>
        <v>0</v>
      </c>
      <c r="X17" s="79">
        <f t="shared" si="1"/>
        <v>0.9</v>
      </c>
      <c r="Y17" s="80">
        <f t="shared" si="2"/>
        <v>50</v>
      </c>
    </row>
    <row r="18" spans="1:25" s="81" customFormat="1" ht="15.95" customHeight="1" x14ac:dyDescent="0.3">
      <c r="A18" s="292">
        <v>11</v>
      </c>
      <c r="B18" s="293" t="s">
        <v>691</v>
      </c>
      <c r="C18" s="838" t="s">
        <v>692</v>
      </c>
      <c r="D18" s="839">
        <v>71000000507</v>
      </c>
      <c r="E18" s="76">
        <v>0.9</v>
      </c>
      <c r="F18" s="121"/>
      <c r="G18" s="121"/>
      <c r="H18" s="121"/>
      <c r="I18" s="121"/>
      <c r="J18" s="121">
        <v>0.02</v>
      </c>
      <c r="K18" s="121"/>
      <c r="L18" s="121"/>
      <c r="M18" s="121"/>
      <c r="N18" s="121"/>
      <c r="O18" s="121"/>
      <c r="P18" s="121"/>
      <c r="Q18" s="121"/>
      <c r="R18" s="121"/>
      <c r="S18" s="121"/>
      <c r="T18" s="121"/>
      <c r="U18" s="121"/>
      <c r="V18" s="121"/>
      <c r="W18" s="78">
        <f t="shared" si="0"/>
        <v>0.02</v>
      </c>
      <c r="X18" s="79">
        <f>E18+W18</f>
        <v>0.92</v>
      </c>
      <c r="Y18" s="80">
        <f>IF(95%&lt;=X18,60,IF(AND(90%&lt;=X18,X18&lt;95%),50,IF(AND(80%&lt;=X18,X18&lt;90%),40,IF(AND(75%&lt;=X18,X18&lt;80%),30,IF(AND(70%&lt;=X18,X18&lt;75%),20,IF(X18&lt;70%,0,""))))))</f>
        <v>50</v>
      </c>
    </row>
    <row r="19" spans="1:25" s="81" customFormat="1" ht="15.95" customHeight="1" x14ac:dyDescent="0.3">
      <c r="A19" s="292">
        <v>12</v>
      </c>
      <c r="B19" s="293" t="s">
        <v>693</v>
      </c>
      <c r="C19" s="836" t="s">
        <v>279</v>
      </c>
      <c r="D19" s="839">
        <v>60200000588</v>
      </c>
      <c r="E19" s="76">
        <v>0.9</v>
      </c>
      <c r="F19" s="121"/>
      <c r="G19" s="121"/>
      <c r="H19" s="121"/>
      <c r="I19" s="121"/>
      <c r="J19" s="121"/>
      <c r="K19" s="121"/>
      <c r="L19" s="121">
        <v>0.02</v>
      </c>
      <c r="M19" s="121"/>
      <c r="N19" s="121"/>
      <c r="O19" s="121">
        <v>0.01</v>
      </c>
      <c r="P19" s="121">
        <v>0.02</v>
      </c>
      <c r="Q19" s="121">
        <v>0.02</v>
      </c>
      <c r="R19" s="121"/>
      <c r="S19" s="121"/>
      <c r="T19" s="121"/>
      <c r="U19" s="121"/>
      <c r="V19" s="121"/>
      <c r="W19" s="78">
        <f t="shared" si="0"/>
        <v>7.0000000000000007E-2</v>
      </c>
      <c r="X19" s="79">
        <f>E19+W19</f>
        <v>0.97</v>
      </c>
      <c r="Y19" s="80">
        <f>IF(95%&lt;=X19,60,IF(AND(90%&lt;=X19,X19&lt;95%),50,IF(AND(80%&lt;=X19,X19&lt;90%),40,IF(AND(75%&lt;=X19,X19&lt;80%),30,IF(AND(70%&lt;=X19,X19&lt;75%),20,IF(X19&lt;70%,0,""))))))</f>
        <v>60</v>
      </c>
    </row>
    <row r="20" spans="1:25" s="81" customFormat="1" ht="15.95" customHeight="1" x14ac:dyDescent="0.3">
      <c r="A20" s="292">
        <v>13</v>
      </c>
      <c r="B20" s="293" t="s">
        <v>694</v>
      </c>
      <c r="C20" s="838" t="s">
        <v>695</v>
      </c>
      <c r="D20" s="839">
        <v>60300000115</v>
      </c>
      <c r="E20" s="76">
        <v>0.9</v>
      </c>
      <c r="F20" s="121"/>
      <c r="G20" s="121"/>
      <c r="H20" s="121"/>
      <c r="I20" s="121"/>
      <c r="J20" s="121"/>
      <c r="K20" s="121"/>
      <c r="L20" s="121"/>
      <c r="M20" s="121"/>
      <c r="N20" s="121"/>
      <c r="O20" s="121"/>
      <c r="P20" s="121">
        <v>0.02</v>
      </c>
      <c r="Q20" s="121"/>
      <c r="R20" s="121"/>
      <c r="S20" s="121"/>
      <c r="T20" s="121"/>
      <c r="U20" s="121"/>
      <c r="V20" s="121"/>
      <c r="W20" s="78">
        <f t="shared" si="0"/>
        <v>0.02</v>
      </c>
      <c r="X20" s="79">
        <f>E20+W20</f>
        <v>0.92</v>
      </c>
      <c r="Y20" s="80">
        <f>IF(95%&lt;=X20,60,IF(AND(90%&lt;=X20,X20&lt;95%),50,IF(AND(80%&lt;=X20,X20&lt;90%),40,IF(AND(75%&lt;=X20,X20&lt;80%),30,IF(AND(70%&lt;=X20,X20&lt;75%),20,IF(X20&lt;70%,0,""))))))</f>
        <v>50</v>
      </c>
    </row>
    <row r="21" spans="1:25" s="81" customFormat="1" ht="15.95" customHeight="1" x14ac:dyDescent="0.3">
      <c r="A21" s="292">
        <v>14</v>
      </c>
      <c r="B21" s="293" t="s">
        <v>696</v>
      </c>
      <c r="C21" s="838" t="s">
        <v>697</v>
      </c>
      <c r="D21" s="839">
        <v>60300000125</v>
      </c>
      <c r="E21" s="76">
        <v>0.9</v>
      </c>
      <c r="F21" s="121"/>
      <c r="G21" s="121"/>
      <c r="H21" s="121"/>
      <c r="I21" s="121"/>
      <c r="J21" s="121"/>
      <c r="K21" s="121"/>
      <c r="L21" s="121"/>
      <c r="M21" s="121"/>
      <c r="N21" s="121"/>
      <c r="O21" s="121"/>
      <c r="P21" s="121"/>
      <c r="Q21" s="121"/>
      <c r="R21" s="121"/>
      <c r="S21" s="121"/>
      <c r="T21" s="121"/>
      <c r="U21" s="121"/>
      <c r="V21" s="121"/>
      <c r="W21" s="78">
        <f t="shared" si="0"/>
        <v>0</v>
      </c>
      <c r="X21" s="79">
        <f>E21+W21</f>
        <v>0.9</v>
      </c>
      <c r="Y21" s="80">
        <f>IF(95%&lt;=X21,60,IF(AND(90%&lt;=X21,X21&lt;95%),50,IF(AND(80%&lt;=X21,X21&lt;90%),40,IF(AND(75%&lt;=X21,X21&lt;80%),30,IF(AND(70%&lt;=X21,X21&lt;75%),20,IF(X21&lt;70%,0,""))))))</f>
        <v>50</v>
      </c>
    </row>
    <row r="22" spans="1:25" s="81" customFormat="1" ht="15.95" customHeight="1" x14ac:dyDescent="0.25">
      <c r="A22" s="292">
        <v>15</v>
      </c>
      <c r="B22" s="293" t="s">
        <v>700</v>
      </c>
      <c r="C22" s="836" t="s">
        <v>701</v>
      </c>
      <c r="D22" s="840">
        <v>701191100000289</v>
      </c>
      <c r="E22" s="76">
        <v>0.9</v>
      </c>
      <c r="F22" s="121"/>
      <c r="G22" s="121"/>
      <c r="H22" s="121"/>
      <c r="I22" s="121">
        <v>1.4999999999999999E-2</v>
      </c>
      <c r="J22" s="121"/>
      <c r="K22" s="121">
        <v>1.4999999999999999E-2</v>
      </c>
      <c r="L22" s="121"/>
      <c r="M22" s="121">
        <v>0.01</v>
      </c>
      <c r="N22" s="121">
        <v>0.01</v>
      </c>
      <c r="O22" s="121"/>
      <c r="P22" s="121"/>
      <c r="Q22" s="121"/>
      <c r="R22" s="121"/>
      <c r="S22" s="121"/>
      <c r="T22" s="121">
        <v>0.01</v>
      </c>
      <c r="U22" s="121"/>
      <c r="V22" s="121"/>
      <c r="W22" s="78">
        <f t="shared" si="0"/>
        <v>6.0000000000000005E-2</v>
      </c>
      <c r="X22" s="79">
        <f t="shared" si="1"/>
        <v>0.96000000000000008</v>
      </c>
      <c r="Y22" s="80">
        <f t="shared" si="2"/>
        <v>60</v>
      </c>
    </row>
    <row r="23" spans="1:25" ht="39.75" customHeight="1" x14ac:dyDescent="0.25">
      <c r="A23" s="1079" t="s">
        <v>530</v>
      </c>
      <c r="B23" s="1079"/>
      <c r="C23" s="1079"/>
      <c r="D23" s="1079"/>
      <c r="E23" s="1079"/>
      <c r="F23" s="1079"/>
      <c r="G23" s="1079"/>
      <c r="H23" s="1079"/>
      <c r="I23" s="1079"/>
      <c r="J23" s="1079"/>
      <c r="K23" s="1079"/>
      <c r="L23" s="1079"/>
      <c r="M23" s="1079"/>
      <c r="N23" s="1079"/>
      <c r="O23" s="1079"/>
      <c r="P23" s="1079"/>
      <c r="Q23" s="1079"/>
      <c r="R23" s="1079"/>
      <c r="S23" s="1079"/>
      <c r="T23" s="1079"/>
      <c r="U23" s="1079"/>
      <c r="V23" s="1079"/>
      <c r="W23" s="1079"/>
      <c r="X23" s="1079"/>
      <c r="Y23" s="1079"/>
    </row>
    <row r="25" spans="1:25" ht="18.75" x14ac:dyDescent="0.3">
      <c r="A25" s="1118" t="s">
        <v>5</v>
      </c>
      <c r="B25" s="1118"/>
      <c r="C25" s="1118"/>
      <c r="D25" s="1118"/>
      <c r="E25" s="1118"/>
      <c r="F25" s="1118"/>
      <c r="G25" s="1118"/>
      <c r="H25" s="1118"/>
      <c r="I25" s="1118"/>
      <c r="J25" s="1118"/>
      <c r="K25" s="1118"/>
      <c r="L25" s="1118"/>
      <c r="M25" s="1118"/>
      <c r="N25" s="1118"/>
      <c r="O25" s="1118"/>
      <c r="P25" s="1118"/>
      <c r="Q25" s="1118"/>
      <c r="R25" s="1118"/>
      <c r="S25" s="1118"/>
      <c r="T25" s="1118"/>
      <c r="U25" s="1118"/>
      <c r="V25" s="1118"/>
      <c r="W25" s="1118"/>
      <c r="X25" s="1118"/>
      <c r="Y25" s="1118"/>
    </row>
    <row r="27" spans="1:25" ht="112.5" customHeight="1" x14ac:dyDescent="0.25">
      <c r="A27" s="597" t="s">
        <v>6</v>
      </c>
      <c r="B27" s="1005" t="s">
        <v>7</v>
      </c>
      <c r="C27" s="1005"/>
      <c r="D27" s="1005"/>
      <c r="E27" s="1005"/>
      <c r="F27" s="1005"/>
      <c r="G27" s="597"/>
      <c r="H27" s="597"/>
      <c r="I27" s="597"/>
      <c r="J27" s="597"/>
      <c r="K27" s="597"/>
      <c r="L27" s="1096" t="s">
        <v>8</v>
      </c>
      <c r="M27" s="1097"/>
      <c r="N27" s="1090" t="s">
        <v>9</v>
      </c>
      <c r="O27" s="1090"/>
      <c r="P27" s="603" t="s">
        <v>10</v>
      </c>
      <c r="Q27" s="603" t="s">
        <v>11</v>
      </c>
      <c r="R27" s="600" t="s">
        <v>218</v>
      </c>
      <c r="S27" s="1096" t="s">
        <v>12</v>
      </c>
      <c r="T27" s="1103"/>
      <c r="U27" s="1103"/>
      <c r="V27" s="1103"/>
      <c r="W27" s="1103"/>
      <c r="X27" s="1103"/>
      <c r="Y27" s="1097"/>
    </row>
    <row r="28" spans="1:25" ht="48" hidden="1" customHeight="1" x14ac:dyDescent="0.25">
      <c r="A28" s="4">
        <v>1</v>
      </c>
      <c r="B28" s="996" t="s">
        <v>1280</v>
      </c>
      <c r="C28" s="996"/>
      <c r="D28" s="996"/>
      <c r="E28" s="996"/>
      <c r="F28" s="996"/>
      <c r="G28" s="120"/>
      <c r="H28" s="120"/>
      <c r="I28" s="120"/>
      <c r="J28" s="120"/>
      <c r="K28" s="120"/>
      <c r="L28" s="1135"/>
      <c r="M28" s="1136"/>
      <c r="N28" s="1135"/>
      <c r="O28" s="1136"/>
      <c r="P28" s="603"/>
      <c r="Q28" s="600"/>
      <c r="R28" s="434"/>
      <c r="S28" s="1096"/>
      <c r="T28" s="1103"/>
      <c r="U28" s="1103"/>
      <c r="V28" s="1103"/>
      <c r="W28" s="1103"/>
      <c r="X28" s="1103"/>
      <c r="Y28" s="1097"/>
    </row>
    <row r="29" spans="1:25" ht="45.75" hidden="1" customHeight="1" x14ac:dyDescent="0.25">
      <c r="A29" s="4">
        <v>2</v>
      </c>
      <c r="B29" s="996" t="s">
        <v>1281</v>
      </c>
      <c r="C29" s="996"/>
      <c r="D29" s="996"/>
      <c r="E29" s="996"/>
      <c r="F29" s="996"/>
      <c r="G29" s="120"/>
      <c r="H29" s="120"/>
      <c r="I29" s="120"/>
      <c r="J29" s="120"/>
      <c r="K29" s="120"/>
      <c r="L29" s="1135"/>
      <c r="M29" s="1136"/>
      <c r="N29" s="1135"/>
      <c r="O29" s="1136"/>
      <c r="P29" s="603"/>
      <c r="Q29" s="600"/>
      <c r="R29" s="434"/>
      <c r="S29" s="1096"/>
      <c r="T29" s="1103"/>
      <c r="U29" s="1103"/>
      <c r="V29" s="1103"/>
      <c r="W29" s="1103"/>
      <c r="X29" s="1103"/>
      <c r="Y29" s="1097"/>
    </row>
    <row r="30" spans="1:25" ht="51.75" hidden="1" customHeight="1" x14ac:dyDescent="0.25">
      <c r="A30" s="4">
        <v>3</v>
      </c>
      <c r="B30" s="996" t="s">
        <v>1074</v>
      </c>
      <c r="C30" s="996"/>
      <c r="D30" s="996"/>
      <c r="E30" s="996"/>
      <c r="F30" s="996"/>
      <c r="G30" s="120"/>
      <c r="H30" s="120"/>
      <c r="I30" s="120"/>
      <c r="J30" s="120"/>
      <c r="K30" s="120"/>
      <c r="L30" s="1135"/>
      <c r="M30" s="1136"/>
      <c r="N30" s="1135"/>
      <c r="O30" s="1136"/>
      <c r="P30" s="603"/>
      <c r="Q30" s="600"/>
      <c r="R30" s="435"/>
      <c r="S30" s="1096"/>
      <c r="T30" s="1103"/>
      <c r="U30" s="1103"/>
      <c r="V30" s="1103"/>
      <c r="W30" s="1103"/>
      <c r="X30" s="1103"/>
      <c r="Y30" s="1097"/>
    </row>
    <row r="31" spans="1:25" ht="36.75" customHeight="1" x14ac:dyDescent="0.25">
      <c r="A31" s="4">
        <v>4</v>
      </c>
      <c r="B31" s="1146" t="s">
        <v>1282</v>
      </c>
      <c r="C31" s="1147"/>
      <c r="D31" s="1147"/>
      <c r="E31" s="1147"/>
      <c r="F31" s="1148"/>
      <c r="G31" s="120"/>
      <c r="H31" s="120"/>
      <c r="I31" s="120"/>
      <c r="J31" s="120"/>
      <c r="K31" s="120"/>
      <c r="L31" s="1135">
        <v>43834</v>
      </c>
      <c r="M31" s="1136"/>
      <c r="N31" s="1135" t="s">
        <v>1283</v>
      </c>
      <c r="O31" s="1136"/>
      <c r="P31" s="83">
        <v>1</v>
      </c>
      <c r="Q31" s="84"/>
      <c r="R31" s="437">
        <v>1.4999999999999999E-2</v>
      </c>
      <c r="S31" s="1096" t="s">
        <v>1284</v>
      </c>
      <c r="T31" s="1103"/>
      <c r="U31" s="1103"/>
      <c r="V31" s="1103"/>
      <c r="W31" s="1103"/>
      <c r="X31" s="1103"/>
      <c r="Y31" s="1097"/>
    </row>
    <row r="32" spans="1:25" ht="74.25" customHeight="1" x14ac:dyDescent="0.25">
      <c r="A32" s="4">
        <v>10</v>
      </c>
      <c r="B32" s="1146" t="s">
        <v>1014</v>
      </c>
      <c r="C32" s="1147"/>
      <c r="D32" s="1147"/>
      <c r="E32" s="1147"/>
      <c r="F32" s="1148"/>
      <c r="G32" s="120"/>
      <c r="H32" s="120"/>
      <c r="I32" s="120"/>
      <c r="J32" s="120"/>
      <c r="K32" s="120"/>
      <c r="L32" s="1135">
        <v>43834</v>
      </c>
      <c r="M32" s="1136"/>
      <c r="N32" s="1135" t="s">
        <v>1283</v>
      </c>
      <c r="O32" s="1136"/>
      <c r="P32" s="83">
        <v>2</v>
      </c>
      <c r="Q32" s="84"/>
      <c r="R32" s="436">
        <v>0.02</v>
      </c>
      <c r="S32" s="1096" t="s">
        <v>1285</v>
      </c>
      <c r="T32" s="1103"/>
      <c r="U32" s="1103"/>
      <c r="V32" s="1103"/>
      <c r="W32" s="1103"/>
      <c r="X32" s="1103"/>
      <c r="Y32" s="1097"/>
    </row>
    <row r="33" spans="1:25" ht="84.75" customHeight="1" x14ac:dyDescent="0.25">
      <c r="A33" s="4">
        <v>11</v>
      </c>
      <c r="B33" s="1146" t="s">
        <v>1286</v>
      </c>
      <c r="C33" s="1147"/>
      <c r="D33" s="1147"/>
      <c r="E33" s="1147"/>
      <c r="F33" s="1148"/>
      <c r="G33" s="120"/>
      <c r="H33" s="120"/>
      <c r="I33" s="120"/>
      <c r="J33" s="120"/>
      <c r="K33" s="120"/>
      <c r="L33" s="1135">
        <v>43834</v>
      </c>
      <c r="M33" s="1136"/>
      <c r="N33" s="1135" t="s">
        <v>1283</v>
      </c>
      <c r="O33" s="1136"/>
      <c r="P33" s="83">
        <v>1</v>
      </c>
      <c r="Q33" s="84"/>
      <c r="R33" s="437">
        <v>1.4999999999999999E-2</v>
      </c>
      <c r="S33" s="1096" t="s">
        <v>1284</v>
      </c>
      <c r="T33" s="1103"/>
      <c r="U33" s="1103"/>
      <c r="V33" s="1103"/>
      <c r="W33" s="1103"/>
      <c r="X33" s="1103"/>
      <c r="Y33" s="1097"/>
    </row>
    <row r="34" spans="1:25" ht="45" customHeight="1" x14ac:dyDescent="0.25">
      <c r="A34" s="4">
        <v>12</v>
      </c>
      <c r="B34" s="1146" t="s">
        <v>1081</v>
      </c>
      <c r="C34" s="1147"/>
      <c r="D34" s="1147"/>
      <c r="E34" s="1147"/>
      <c r="F34" s="1148"/>
      <c r="G34" s="120"/>
      <c r="H34" s="120"/>
      <c r="I34" s="120"/>
      <c r="J34" s="120"/>
      <c r="K34" s="120"/>
      <c r="L34" s="1135">
        <v>43834</v>
      </c>
      <c r="M34" s="1136"/>
      <c r="N34" s="1135" t="s">
        <v>1283</v>
      </c>
      <c r="O34" s="1136"/>
      <c r="P34" s="83">
        <v>6</v>
      </c>
      <c r="Q34" s="84"/>
      <c r="R34" s="435">
        <v>0.02</v>
      </c>
      <c r="S34" s="1096" t="s">
        <v>1287</v>
      </c>
      <c r="T34" s="1103"/>
      <c r="U34" s="1103"/>
      <c r="V34" s="1103"/>
      <c r="W34" s="1103"/>
      <c r="X34" s="1103"/>
      <c r="Y34" s="1097"/>
    </row>
    <row r="35" spans="1:25" ht="62.25" customHeight="1" x14ac:dyDescent="0.25">
      <c r="A35" s="4">
        <v>13</v>
      </c>
      <c r="B35" s="1146" t="s">
        <v>1288</v>
      </c>
      <c r="C35" s="1147"/>
      <c r="D35" s="1147"/>
      <c r="E35" s="1147"/>
      <c r="F35" s="1148"/>
      <c r="G35" s="120"/>
      <c r="H35" s="120"/>
      <c r="I35" s="120"/>
      <c r="J35" s="120"/>
      <c r="K35" s="120"/>
      <c r="L35" s="1135">
        <v>43834</v>
      </c>
      <c r="M35" s="1136"/>
      <c r="N35" s="1135" t="s">
        <v>1283</v>
      </c>
      <c r="O35" s="1136"/>
      <c r="P35" s="83">
        <v>1</v>
      </c>
      <c r="Q35" s="84"/>
      <c r="R35" s="437">
        <v>0.01</v>
      </c>
      <c r="S35" s="1096" t="s">
        <v>1284</v>
      </c>
      <c r="T35" s="1103"/>
      <c r="U35" s="1103"/>
      <c r="V35" s="1103"/>
      <c r="W35" s="1103"/>
      <c r="X35" s="1103"/>
      <c r="Y35" s="1097"/>
    </row>
    <row r="36" spans="1:25" ht="48.2" customHeight="1" x14ac:dyDescent="0.25">
      <c r="A36" s="4">
        <v>14</v>
      </c>
      <c r="B36" s="1138" t="s">
        <v>1289</v>
      </c>
      <c r="C36" s="1139"/>
      <c r="D36" s="1139"/>
      <c r="E36" s="1139"/>
      <c r="F36" s="1140"/>
      <c r="G36" s="120"/>
      <c r="H36" s="120"/>
      <c r="I36" s="120"/>
      <c r="J36" s="120"/>
      <c r="K36" s="120"/>
      <c r="L36" s="1135">
        <v>43834</v>
      </c>
      <c r="M36" s="1136"/>
      <c r="N36" s="1135" t="s">
        <v>1283</v>
      </c>
      <c r="O36" s="1136"/>
      <c r="P36" s="83">
        <v>1</v>
      </c>
      <c r="Q36" s="84"/>
      <c r="R36" s="437">
        <v>0.01</v>
      </c>
      <c r="S36" s="1096" t="s">
        <v>1284</v>
      </c>
      <c r="T36" s="1103"/>
      <c r="U36" s="1103"/>
      <c r="V36" s="1103"/>
      <c r="W36" s="1103"/>
      <c r="X36" s="1103"/>
      <c r="Y36" s="1097"/>
    </row>
    <row r="37" spans="1:25" ht="44.25" customHeight="1" x14ac:dyDescent="0.25">
      <c r="A37" s="4">
        <v>15</v>
      </c>
      <c r="B37" s="1146" t="s">
        <v>1290</v>
      </c>
      <c r="C37" s="1147"/>
      <c r="D37" s="1147"/>
      <c r="E37" s="1147"/>
      <c r="F37" s="1148"/>
      <c r="G37" s="120"/>
      <c r="H37" s="120"/>
      <c r="I37" s="120"/>
      <c r="J37" s="120"/>
      <c r="K37" s="120"/>
      <c r="L37" s="1135">
        <v>43834</v>
      </c>
      <c r="M37" s="1136"/>
      <c r="N37" s="1135" t="s">
        <v>1283</v>
      </c>
      <c r="O37" s="1136"/>
      <c r="P37" s="83">
        <v>3</v>
      </c>
      <c r="Q37" s="84"/>
      <c r="R37" s="435">
        <v>0.01</v>
      </c>
      <c r="S37" s="1096" t="s">
        <v>1291</v>
      </c>
      <c r="T37" s="1103"/>
      <c r="U37" s="1103"/>
      <c r="V37" s="1103"/>
      <c r="W37" s="1103"/>
      <c r="X37" s="1103"/>
      <c r="Y37" s="1097"/>
    </row>
    <row r="38" spans="1:25" ht="51" customHeight="1" x14ac:dyDescent="0.25">
      <c r="A38" s="4">
        <v>17</v>
      </c>
      <c r="B38" s="1125" t="s">
        <v>1292</v>
      </c>
      <c r="C38" s="1126"/>
      <c r="D38" s="1126"/>
      <c r="E38" s="1126"/>
      <c r="F38" s="1127"/>
      <c r="G38" s="152"/>
      <c r="H38" s="152"/>
      <c r="I38" s="152"/>
      <c r="J38" s="152"/>
      <c r="K38" s="152"/>
      <c r="L38" s="1135">
        <v>43834</v>
      </c>
      <c r="M38" s="1136"/>
      <c r="N38" s="1135" t="s">
        <v>1283</v>
      </c>
      <c r="O38" s="1136"/>
      <c r="P38" s="83">
        <v>5</v>
      </c>
      <c r="Q38" s="84"/>
      <c r="R38" s="841">
        <v>0.02</v>
      </c>
      <c r="S38" s="1096" t="s">
        <v>1293</v>
      </c>
      <c r="T38" s="1103"/>
      <c r="U38" s="1103"/>
      <c r="V38" s="1103"/>
      <c r="W38" s="1103"/>
      <c r="X38" s="1103"/>
      <c r="Y38" s="1097"/>
    </row>
    <row r="39" spans="1:25" ht="51" customHeight="1" x14ac:dyDescent="0.25">
      <c r="A39" s="4">
        <v>18</v>
      </c>
      <c r="B39" s="1400" t="s">
        <v>1294</v>
      </c>
      <c r="C39" s="1401"/>
      <c r="D39" s="1401"/>
      <c r="E39" s="1401"/>
      <c r="F39" s="1402"/>
      <c r="G39" s="152"/>
      <c r="H39" s="152"/>
      <c r="I39" s="152"/>
      <c r="J39" s="152"/>
      <c r="K39" s="152"/>
      <c r="L39" s="1135">
        <v>43988</v>
      </c>
      <c r="M39" s="1136"/>
      <c r="N39" s="1135">
        <v>43988</v>
      </c>
      <c r="O39" s="1136"/>
      <c r="P39" s="83">
        <v>2</v>
      </c>
      <c r="Q39" s="84"/>
      <c r="R39" s="437">
        <v>0.02</v>
      </c>
      <c r="S39" s="1096" t="s">
        <v>1295</v>
      </c>
      <c r="T39" s="1103"/>
      <c r="U39" s="1103"/>
      <c r="V39" s="1103"/>
      <c r="W39" s="1103"/>
      <c r="X39" s="1103"/>
      <c r="Y39" s="1097"/>
    </row>
    <row r="40" spans="1:25" ht="51" customHeight="1" x14ac:dyDescent="0.25">
      <c r="A40" s="4">
        <v>19</v>
      </c>
      <c r="B40" s="1143" t="s">
        <v>1296</v>
      </c>
      <c r="C40" s="1144"/>
      <c r="D40" s="1144"/>
      <c r="E40" s="1144"/>
      <c r="F40" s="1145"/>
      <c r="G40" s="152"/>
      <c r="H40" s="152"/>
      <c r="I40" s="152"/>
      <c r="J40" s="152"/>
      <c r="K40" s="152"/>
      <c r="L40" s="1135" t="s">
        <v>1297</v>
      </c>
      <c r="M40" s="1136"/>
      <c r="N40" s="1135" t="s">
        <v>1297</v>
      </c>
      <c r="O40" s="1136"/>
      <c r="P40" s="83">
        <v>2</v>
      </c>
      <c r="Q40" s="84"/>
      <c r="R40" s="437">
        <v>0.01</v>
      </c>
      <c r="S40" s="1096" t="s">
        <v>1298</v>
      </c>
      <c r="T40" s="1103"/>
      <c r="U40" s="1103"/>
      <c r="V40" s="1103"/>
      <c r="W40" s="1103"/>
      <c r="X40" s="1103"/>
      <c r="Y40" s="1097"/>
    </row>
    <row r="41" spans="1:25" ht="51" customHeight="1" x14ac:dyDescent="0.25">
      <c r="A41" s="4">
        <v>20</v>
      </c>
      <c r="B41" s="1143" t="s">
        <v>1299</v>
      </c>
      <c r="C41" s="1144"/>
      <c r="D41" s="1144"/>
      <c r="E41" s="1144"/>
      <c r="F41" s="1145"/>
      <c r="G41" s="152"/>
      <c r="H41" s="152"/>
      <c r="I41" s="152"/>
      <c r="J41" s="152"/>
      <c r="K41" s="152"/>
      <c r="L41" s="1135">
        <v>44140</v>
      </c>
      <c r="M41" s="1136"/>
      <c r="N41" s="1135" t="s">
        <v>1300</v>
      </c>
      <c r="O41" s="1136"/>
      <c r="P41" s="83">
        <v>1</v>
      </c>
      <c r="Q41" s="84"/>
      <c r="R41" s="437">
        <v>0.01</v>
      </c>
      <c r="S41" s="1096" t="s">
        <v>688</v>
      </c>
      <c r="T41" s="1103"/>
      <c r="U41" s="1103"/>
      <c r="V41" s="1103"/>
      <c r="W41" s="1103"/>
      <c r="X41" s="1103"/>
      <c r="Y41" s="1097"/>
    </row>
    <row r="42" spans="1:25" ht="51" customHeight="1" x14ac:dyDescent="0.25">
      <c r="A42" s="4">
        <v>21</v>
      </c>
      <c r="B42" s="1125" t="s">
        <v>1301</v>
      </c>
      <c r="C42" s="1126"/>
      <c r="D42" s="1126"/>
      <c r="E42" s="1126"/>
      <c r="F42" s="1127"/>
      <c r="G42" s="152"/>
      <c r="H42" s="152"/>
      <c r="I42" s="152"/>
      <c r="J42" s="152"/>
      <c r="K42" s="152"/>
      <c r="L42" s="1135">
        <v>44140</v>
      </c>
      <c r="M42" s="1136"/>
      <c r="N42" s="1135" t="s">
        <v>1300</v>
      </c>
      <c r="O42" s="1136"/>
      <c r="P42" s="83">
        <v>2</v>
      </c>
      <c r="Q42" s="84"/>
      <c r="R42" s="437">
        <v>0.01</v>
      </c>
      <c r="S42" s="1096" t="s">
        <v>1302</v>
      </c>
      <c r="T42" s="1103"/>
      <c r="U42" s="1103"/>
      <c r="V42" s="1103"/>
      <c r="W42" s="1103"/>
      <c r="X42" s="1103"/>
      <c r="Y42" s="1097"/>
    </row>
    <row r="43" spans="1:25" ht="51" customHeight="1" x14ac:dyDescent="0.25">
      <c r="A43" s="4"/>
      <c r="B43" s="1125" t="s">
        <v>1303</v>
      </c>
      <c r="C43" s="1126"/>
      <c r="D43" s="1126"/>
      <c r="E43" s="1126"/>
      <c r="F43" s="1127"/>
      <c r="G43" s="152"/>
      <c r="H43" s="152"/>
      <c r="I43" s="152"/>
      <c r="J43" s="152"/>
      <c r="K43" s="152"/>
      <c r="L43" s="1135">
        <v>43836</v>
      </c>
      <c r="M43" s="1136"/>
      <c r="N43" s="1135" t="s">
        <v>1304</v>
      </c>
      <c r="O43" s="1136"/>
      <c r="P43" s="83">
        <v>2</v>
      </c>
      <c r="Q43" s="84"/>
      <c r="R43" s="437">
        <v>0.01</v>
      </c>
      <c r="S43" s="1096" t="s">
        <v>1298</v>
      </c>
      <c r="T43" s="1103"/>
      <c r="U43" s="1103"/>
      <c r="V43" s="1103"/>
      <c r="W43" s="1103"/>
      <c r="X43" s="1103"/>
      <c r="Y43" s="1097"/>
    </row>
    <row r="44" spans="1:25" ht="51" customHeight="1" x14ac:dyDescent="0.25">
      <c r="A44" s="4"/>
      <c r="B44" s="1125" t="s">
        <v>1305</v>
      </c>
      <c r="C44" s="1126"/>
      <c r="D44" s="1126"/>
      <c r="E44" s="1126"/>
      <c r="F44" s="1127"/>
      <c r="G44" s="152"/>
      <c r="H44" s="152"/>
      <c r="I44" s="152"/>
      <c r="J44" s="152"/>
      <c r="K44" s="152"/>
      <c r="L44" s="1135" t="s">
        <v>1306</v>
      </c>
      <c r="M44" s="1136"/>
      <c r="N44" s="1135" t="s">
        <v>1307</v>
      </c>
      <c r="O44" s="1136"/>
      <c r="P44" s="83">
        <v>1</v>
      </c>
      <c r="Q44" s="84"/>
      <c r="R44" s="437">
        <v>0.02</v>
      </c>
      <c r="S44" s="1096" t="s">
        <v>699</v>
      </c>
      <c r="T44" s="1103"/>
      <c r="U44" s="1103"/>
      <c r="V44" s="1103"/>
      <c r="W44" s="1103"/>
      <c r="X44" s="1103"/>
      <c r="Y44" s="1097"/>
    </row>
    <row r="45" spans="1:25" ht="16.5" x14ac:dyDescent="0.25">
      <c r="A45" s="21"/>
      <c r="B45" s="22"/>
      <c r="C45" s="22"/>
      <c r="D45" s="22"/>
      <c r="E45" s="22"/>
      <c r="F45" s="22"/>
      <c r="G45" s="22"/>
      <c r="H45" s="22"/>
      <c r="I45" s="22"/>
      <c r="J45" s="22"/>
      <c r="K45" s="22"/>
      <c r="L45" s="86"/>
      <c r="M45" s="87"/>
      <c r="N45" s="87"/>
      <c r="O45" s="87"/>
      <c r="P45" s="87"/>
      <c r="Q45" s="87"/>
      <c r="R45" s="87"/>
      <c r="S45" s="87"/>
      <c r="T45" s="87"/>
      <c r="U45" s="87"/>
      <c r="V45" s="87"/>
      <c r="W45" s="88"/>
      <c r="X45" s="88"/>
      <c r="Y45" s="88"/>
    </row>
    <row r="46" spans="1:25" ht="15.75" x14ac:dyDescent="0.25">
      <c r="M46" s="1102" t="s">
        <v>1308</v>
      </c>
      <c r="N46" s="1102"/>
      <c r="O46" s="1102"/>
      <c r="P46" s="1102"/>
      <c r="Q46" s="1102"/>
      <c r="R46" s="1102"/>
      <c r="S46" s="1102"/>
      <c r="T46" s="1102"/>
      <c r="U46" s="1102"/>
      <c r="V46" s="1102"/>
      <c r="W46" s="1102"/>
      <c r="X46" s="1102"/>
      <c r="Y46" s="1102"/>
    </row>
    <row r="47" spans="1:25" ht="15.75" x14ac:dyDescent="0.25">
      <c r="M47" s="1101" t="s">
        <v>14</v>
      </c>
      <c r="N47" s="1101"/>
      <c r="O47" s="1101"/>
      <c r="P47" s="1101"/>
      <c r="Q47" s="1101"/>
      <c r="R47" s="1101"/>
      <c r="S47" s="1101"/>
      <c r="T47" s="1101"/>
      <c r="U47" s="1101"/>
      <c r="V47" s="1101"/>
      <c r="W47" s="1101"/>
      <c r="X47" s="1101"/>
      <c r="Y47" s="1101"/>
    </row>
    <row r="51" spans="17:21" ht="17.25" x14ac:dyDescent="0.25">
      <c r="Q51" s="1397" t="s">
        <v>280</v>
      </c>
      <c r="R51" s="1397"/>
      <c r="S51" s="1397"/>
      <c r="T51" s="1397"/>
      <c r="U51" s="1397"/>
    </row>
  </sheetData>
  <mergeCells count="90">
    <mergeCell ref="M46:Y46"/>
    <mergeCell ref="B31:F31"/>
    <mergeCell ref="B32:F32"/>
    <mergeCell ref="B33:F33"/>
    <mergeCell ref="B34:F34"/>
    <mergeCell ref="B35:F35"/>
    <mergeCell ref="B36:F36"/>
    <mergeCell ref="B37:F37"/>
    <mergeCell ref="B43:F43"/>
    <mergeCell ref="B44:F44"/>
    <mergeCell ref="L43:M43"/>
    <mergeCell ref="N43:O43"/>
    <mergeCell ref="S43:Y43"/>
    <mergeCell ref="L44:M44"/>
    <mergeCell ref="N44:O44"/>
    <mergeCell ref="S44:Y44"/>
    <mergeCell ref="B41:F41"/>
    <mergeCell ref="S40:Y40"/>
    <mergeCell ref="B42:F42"/>
    <mergeCell ref="B39:F39"/>
    <mergeCell ref="B40:F40"/>
    <mergeCell ref="S39:Y39"/>
    <mergeCell ref="L39:M39"/>
    <mergeCell ref="N39:O39"/>
    <mergeCell ref="L40:M40"/>
    <mergeCell ref="N40:O40"/>
    <mergeCell ref="L41:M41"/>
    <mergeCell ref="N41:O41"/>
    <mergeCell ref="S41:Y41"/>
    <mergeCell ref="S42:Y42"/>
    <mergeCell ref="L42:M42"/>
    <mergeCell ref="N42:O42"/>
    <mergeCell ref="S35:Y35"/>
    <mergeCell ref="L37:M37"/>
    <mergeCell ref="N37:O37"/>
    <mergeCell ref="S37:Y37"/>
    <mergeCell ref="B38:F38"/>
    <mergeCell ref="S38:Y38"/>
    <mergeCell ref="L38:M38"/>
    <mergeCell ref="N38:O38"/>
    <mergeCell ref="B28:F28"/>
    <mergeCell ref="L28:M28"/>
    <mergeCell ref="N28:O28"/>
    <mergeCell ref="L36:M36"/>
    <mergeCell ref="N36:O36"/>
    <mergeCell ref="N33:O33"/>
    <mergeCell ref="L34:M34"/>
    <mergeCell ref="N34:O34"/>
    <mergeCell ref="L35:M35"/>
    <mergeCell ref="N35:O35"/>
    <mergeCell ref="A23:Y23"/>
    <mergeCell ref="A25:Y25"/>
    <mergeCell ref="B27:F27"/>
    <mergeCell ref="L27:M27"/>
    <mergeCell ref="N27:O27"/>
    <mergeCell ref="A1:F1"/>
    <mergeCell ref="A3:Y3"/>
    <mergeCell ref="A4:Y4"/>
    <mergeCell ref="B5:C7"/>
    <mergeCell ref="E5:E7"/>
    <mergeCell ref="F5:W5"/>
    <mergeCell ref="Y5:Y7"/>
    <mergeCell ref="F6:O6"/>
    <mergeCell ref="P6:V6"/>
    <mergeCell ref="W6:W7"/>
    <mergeCell ref="A5:A7"/>
    <mergeCell ref="D5:D7"/>
    <mergeCell ref="X5:X7"/>
    <mergeCell ref="B29:F29"/>
    <mergeCell ref="L29:M29"/>
    <mergeCell ref="N29:O29"/>
    <mergeCell ref="B30:F30"/>
    <mergeCell ref="L30:M30"/>
    <mergeCell ref="N30:O30"/>
    <mergeCell ref="M47:Y47"/>
    <mergeCell ref="Q51:U51"/>
    <mergeCell ref="S27:Y27"/>
    <mergeCell ref="S28:Y28"/>
    <mergeCell ref="S29:Y29"/>
    <mergeCell ref="S30:Y30"/>
    <mergeCell ref="S33:Y33"/>
    <mergeCell ref="L31:M31"/>
    <mergeCell ref="N31:O31"/>
    <mergeCell ref="S31:Y31"/>
    <mergeCell ref="L32:M32"/>
    <mergeCell ref="N32:O32"/>
    <mergeCell ref="S32:Y32"/>
    <mergeCell ref="L33:M33"/>
    <mergeCell ref="S34:Y34"/>
    <mergeCell ref="S36:Y36"/>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35"/>
  <sheetViews>
    <sheetView workbookViewId="0">
      <selection activeCell="M26" sqref="M26"/>
    </sheetView>
  </sheetViews>
  <sheetFormatPr defaultRowHeight="15" x14ac:dyDescent="0.25"/>
  <cols>
    <col min="1" max="1" width="5.28515625" style="73" customWidth="1"/>
    <col min="2" max="2" width="21" style="73" customWidth="1"/>
    <col min="3" max="3" width="16.28515625" style="73" customWidth="1"/>
    <col min="4" max="4" width="13.28515625" style="74" customWidth="1"/>
    <col min="5" max="10" width="7.42578125" style="73" customWidth="1"/>
    <col min="11" max="14" width="7.42578125" style="853" customWidth="1"/>
    <col min="15" max="21" width="6.85546875" style="853" customWidth="1"/>
    <col min="22" max="22" width="8" style="73" customWidth="1"/>
    <col min="23" max="23" width="9.140625" style="73" customWidth="1"/>
    <col min="24" max="24" width="7.5703125" style="73" customWidth="1"/>
    <col min="25" max="256" width="9.140625" style="73"/>
    <col min="257" max="257" width="5.28515625" style="73" customWidth="1"/>
    <col min="258" max="258" width="21" style="73" customWidth="1"/>
    <col min="259" max="259" width="13.7109375"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1" style="73" customWidth="1"/>
    <col min="515" max="515" width="13.7109375"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1" style="73" customWidth="1"/>
    <col min="771" max="771" width="13.7109375"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1" style="73" customWidth="1"/>
    <col min="1027" max="1027" width="13.7109375"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1" style="73" customWidth="1"/>
    <col min="1283" max="1283" width="13.7109375"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1" style="73" customWidth="1"/>
    <col min="1539" max="1539" width="13.7109375"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1" style="73" customWidth="1"/>
    <col min="1795" max="1795" width="13.7109375"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1" style="73" customWidth="1"/>
    <col min="2051" max="2051" width="13.7109375"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1" style="73" customWidth="1"/>
    <col min="2307" max="2307" width="13.7109375"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1" style="73" customWidth="1"/>
    <col min="2563" max="2563" width="13.7109375"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1" style="73" customWidth="1"/>
    <col min="2819" max="2819" width="13.7109375"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1" style="73" customWidth="1"/>
    <col min="3075" max="3075" width="13.7109375"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1" style="73" customWidth="1"/>
    <col min="3331" max="3331" width="13.7109375"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1" style="73" customWidth="1"/>
    <col min="3587" max="3587" width="13.7109375"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1" style="73" customWidth="1"/>
    <col min="3843" max="3843" width="13.7109375"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1" style="73" customWidth="1"/>
    <col min="4099" max="4099" width="13.7109375"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1" style="73" customWidth="1"/>
    <col min="4355" max="4355" width="13.7109375"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1" style="73" customWidth="1"/>
    <col min="4611" max="4611" width="13.7109375"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1" style="73" customWidth="1"/>
    <col min="4867" max="4867" width="13.7109375"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1" style="73" customWidth="1"/>
    <col min="5123" max="5123" width="13.7109375"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1" style="73" customWidth="1"/>
    <col min="5379" max="5379" width="13.7109375"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1" style="73" customWidth="1"/>
    <col min="5635" max="5635" width="13.7109375"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1" style="73" customWidth="1"/>
    <col min="5891" max="5891" width="13.7109375"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1" style="73" customWidth="1"/>
    <col min="6147" max="6147" width="13.7109375"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1" style="73" customWidth="1"/>
    <col min="6403" max="6403" width="13.7109375"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1" style="73" customWidth="1"/>
    <col min="6659" max="6659" width="13.7109375"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1" style="73" customWidth="1"/>
    <col min="6915" max="6915" width="13.7109375"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1" style="73" customWidth="1"/>
    <col min="7171" max="7171" width="13.7109375"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1" style="73" customWidth="1"/>
    <col min="7427" max="7427" width="13.7109375"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1" style="73" customWidth="1"/>
    <col min="7683" max="7683" width="13.7109375"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1" style="73" customWidth="1"/>
    <col min="7939" max="7939" width="13.7109375"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1" style="73" customWidth="1"/>
    <col min="8195" max="8195" width="13.7109375"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1" style="73" customWidth="1"/>
    <col min="8451" max="8451" width="13.7109375"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1" style="73" customWidth="1"/>
    <col min="8707" max="8707" width="13.7109375"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1" style="73" customWidth="1"/>
    <col min="8963" max="8963" width="13.7109375"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1" style="73" customWidth="1"/>
    <col min="9219" max="9219" width="13.7109375"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1" style="73" customWidth="1"/>
    <col min="9475" max="9475" width="13.7109375"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1" style="73" customWidth="1"/>
    <col min="9731" max="9731" width="13.7109375"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1" style="73" customWidth="1"/>
    <col min="9987" max="9987" width="13.7109375"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1" style="73" customWidth="1"/>
    <col min="10243" max="10243" width="13.7109375"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1" style="73" customWidth="1"/>
    <col min="10499" max="10499" width="13.7109375"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1" style="73" customWidth="1"/>
    <col min="10755" max="10755" width="13.7109375"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1" style="73" customWidth="1"/>
    <col min="11011" max="11011" width="13.7109375"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1" style="73" customWidth="1"/>
    <col min="11267" max="11267" width="13.7109375"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1" style="73" customWidth="1"/>
    <col min="11523" max="11523" width="13.7109375"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1" style="73" customWidth="1"/>
    <col min="11779" max="11779" width="13.7109375"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1" style="73" customWidth="1"/>
    <col min="12035" max="12035" width="13.7109375"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1" style="73" customWidth="1"/>
    <col min="12291" max="12291" width="13.7109375"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1" style="73" customWidth="1"/>
    <col min="12547" max="12547" width="13.7109375"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1" style="73" customWidth="1"/>
    <col min="12803" max="12803" width="13.7109375"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1" style="73" customWidth="1"/>
    <col min="13059" max="13059" width="13.7109375"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1" style="73" customWidth="1"/>
    <col min="13315" max="13315" width="13.7109375"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1" style="73" customWidth="1"/>
    <col min="13571" max="13571" width="13.7109375"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1" style="73" customWidth="1"/>
    <col min="13827" max="13827" width="13.7109375"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1" style="73" customWidth="1"/>
    <col min="14083" max="14083" width="13.7109375"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1" style="73" customWidth="1"/>
    <col min="14339" max="14339" width="13.7109375"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1" style="73" customWidth="1"/>
    <col min="14595" max="14595" width="13.7109375"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1" style="73" customWidth="1"/>
    <col min="14851" max="14851" width="13.7109375"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1" style="73" customWidth="1"/>
    <col min="15107" max="15107" width="13.7109375"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1" style="73" customWidth="1"/>
    <col min="15363" max="15363" width="13.7109375"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1" style="73" customWidth="1"/>
    <col min="15619" max="15619" width="13.7109375"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1" style="73" customWidth="1"/>
    <col min="15875" max="15875" width="13.7109375"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1" style="73" customWidth="1"/>
    <col min="16131" max="16131" width="13.7109375"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64" t="s">
        <v>805</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857"/>
      <c r="B2" s="857"/>
      <c r="C2" s="857"/>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1067</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116"/>
      <c r="W5" s="1070" t="s">
        <v>3</v>
      </c>
      <c r="X5" s="1073" t="s">
        <v>4</v>
      </c>
    </row>
    <row r="6" spans="1:24" s="74"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7"/>
      <c r="T6" s="1077"/>
      <c r="U6" s="1077"/>
      <c r="V6" s="1078" t="s">
        <v>251</v>
      </c>
      <c r="W6" s="1071"/>
      <c r="X6" s="1074"/>
    </row>
    <row r="7" spans="1:24" s="74" customFormat="1" ht="51.95" customHeight="1" x14ac:dyDescent="0.25">
      <c r="A7" s="1082"/>
      <c r="B7" s="1082"/>
      <c r="C7" s="1075"/>
      <c r="D7" s="1085"/>
      <c r="E7" s="850" t="s">
        <v>154</v>
      </c>
      <c r="F7" s="850" t="s">
        <v>155</v>
      </c>
      <c r="G7" s="850" t="s">
        <v>64</v>
      </c>
      <c r="H7" s="850" t="s">
        <v>65</v>
      </c>
      <c r="I7" s="850" t="s">
        <v>66</v>
      </c>
      <c r="J7" s="850" t="s">
        <v>67</v>
      </c>
      <c r="K7" s="850" t="s">
        <v>68</v>
      </c>
      <c r="L7" s="850" t="s">
        <v>69</v>
      </c>
      <c r="M7" s="850" t="s">
        <v>70</v>
      </c>
      <c r="N7" s="850" t="s">
        <v>71</v>
      </c>
      <c r="O7" s="850" t="s">
        <v>290</v>
      </c>
      <c r="P7" s="850" t="s">
        <v>291</v>
      </c>
      <c r="Q7" s="850" t="s">
        <v>292</v>
      </c>
      <c r="R7" s="850" t="s">
        <v>379</v>
      </c>
      <c r="S7" s="850" t="s">
        <v>380</v>
      </c>
      <c r="T7" s="850" t="s">
        <v>381</v>
      </c>
      <c r="U7" s="850" t="s">
        <v>548</v>
      </c>
      <c r="V7" s="1078"/>
      <c r="W7" s="1072"/>
      <c r="X7" s="1075"/>
    </row>
    <row r="8" spans="1:24" s="81" customFormat="1" ht="40.9" customHeight="1" x14ac:dyDescent="0.25">
      <c r="A8" s="75" t="s">
        <v>16</v>
      </c>
      <c r="B8" s="90" t="s">
        <v>81</v>
      </c>
      <c r="C8" s="125">
        <v>80600000693</v>
      </c>
      <c r="D8" s="76">
        <v>0.9</v>
      </c>
      <c r="E8" s="121"/>
      <c r="F8" s="121"/>
      <c r="G8" s="121"/>
      <c r="H8" s="121">
        <v>0.02</v>
      </c>
      <c r="I8" s="121">
        <v>0.02</v>
      </c>
      <c r="J8" s="121"/>
      <c r="K8" s="121"/>
      <c r="L8" s="121"/>
      <c r="M8" s="121"/>
      <c r="N8" s="121">
        <v>0.01</v>
      </c>
      <c r="O8" s="121"/>
      <c r="P8" s="121"/>
      <c r="Q8" s="121"/>
      <c r="R8" s="121"/>
      <c r="S8" s="121"/>
      <c r="T8" s="121"/>
      <c r="U8" s="121"/>
      <c r="V8" s="78">
        <f t="shared" ref="V8:V17" si="0">IF(SUM(E8:N8)&gt;5%,5%,SUM(E8:N8))+IF(SUM(O8:U8)&gt;5%,5%,SUM(O8:U8))</f>
        <v>0.05</v>
      </c>
      <c r="W8" s="79">
        <f t="shared" ref="W8:W17" si="1">D8+V8</f>
        <v>0.95000000000000007</v>
      </c>
      <c r="X8" s="80">
        <f>IF(95%&lt;=W8,60,IF(AND(90%&lt;=W8,W8&lt;95%),50,IF(AND(80%&lt;=W8,W8&lt;90%),40,IF(AND(75%&lt;=W8,W8&lt;80%),30,IF(AND(70%&lt;=W8,W8&lt;75%),20,IF(W8&lt;70%,0,""))))))</f>
        <v>60</v>
      </c>
    </row>
    <row r="9" spans="1:24" s="81" customFormat="1" ht="36.75" customHeight="1" x14ac:dyDescent="0.25">
      <c r="A9" s="75" t="s">
        <v>17</v>
      </c>
      <c r="B9" s="91" t="s">
        <v>327</v>
      </c>
      <c r="C9" s="56">
        <v>90400000056</v>
      </c>
      <c r="D9" s="76">
        <v>0.9</v>
      </c>
      <c r="E9" s="121"/>
      <c r="F9" s="121"/>
      <c r="G9" s="121"/>
      <c r="H9" s="121"/>
      <c r="I9" s="121"/>
      <c r="J9" s="121"/>
      <c r="K9" s="121"/>
      <c r="L9" s="121"/>
      <c r="M9" s="121"/>
      <c r="N9" s="121"/>
      <c r="O9" s="121"/>
      <c r="P9" s="121"/>
      <c r="Q9" s="121"/>
      <c r="R9" s="121"/>
      <c r="S9" s="121"/>
      <c r="T9" s="121"/>
      <c r="U9" s="121"/>
      <c r="V9" s="78">
        <f t="shared" si="0"/>
        <v>0</v>
      </c>
      <c r="W9" s="79">
        <f t="shared" si="1"/>
        <v>0.9</v>
      </c>
      <c r="X9" s="80">
        <f t="shared" ref="X9:X17" si="2">IF(95%&lt;=W9,60,IF(AND(90%&lt;=W9,W9&lt;95%),50,IF(AND(80%&lt;=W9,W9&lt;90%),40,IF(AND(75%&lt;=W9,W9&lt;80%),30,IF(AND(70%&lt;=W9,W9&lt;75%),20,IF(W9&lt;70%,0,""))))))</f>
        <v>50</v>
      </c>
    </row>
    <row r="10" spans="1:24" s="81" customFormat="1" ht="15.95" customHeight="1" x14ac:dyDescent="0.25">
      <c r="A10" s="75" t="s">
        <v>18</v>
      </c>
      <c r="B10" s="92" t="s">
        <v>1461</v>
      </c>
      <c r="C10" s="125">
        <v>1028013</v>
      </c>
      <c r="D10" s="76">
        <v>0.9</v>
      </c>
      <c r="E10" s="121"/>
      <c r="F10" s="121"/>
      <c r="G10" s="121"/>
      <c r="H10" s="121"/>
      <c r="I10" s="121"/>
      <c r="J10" s="121"/>
      <c r="K10" s="121"/>
      <c r="L10" s="121"/>
      <c r="M10" s="121"/>
      <c r="N10" s="121"/>
      <c r="O10" s="121"/>
      <c r="P10" s="121"/>
      <c r="Q10" s="121"/>
      <c r="R10" s="121"/>
      <c r="S10" s="121"/>
      <c r="T10" s="121"/>
      <c r="U10" s="121"/>
      <c r="V10" s="78">
        <f t="shared" si="0"/>
        <v>0</v>
      </c>
      <c r="W10" s="79">
        <f t="shared" si="1"/>
        <v>0.9</v>
      </c>
      <c r="X10" s="80">
        <f t="shared" si="2"/>
        <v>50</v>
      </c>
    </row>
    <row r="11" spans="1:24" s="81" customFormat="1" ht="15.95" hidden="1" customHeight="1" x14ac:dyDescent="0.25">
      <c r="A11" s="75" t="s">
        <v>19</v>
      </c>
      <c r="B11" s="90"/>
      <c r="C11" s="89"/>
      <c r="D11" s="76">
        <v>0.9</v>
      </c>
      <c r="E11" s="121"/>
      <c r="F11" s="121"/>
      <c r="G11" s="121"/>
      <c r="H11" s="121"/>
      <c r="I11" s="121"/>
      <c r="J11" s="121"/>
      <c r="K11" s="121"/>
      <c r="L11" s="121"/>
      <c r="M11" s="121"/>
      <c r="N11" s="121"/>
      <c r="O11" s="121"/>
      <c r="P11" s="121"/>
      <c r="Q11" s="121"/>
      <c r="R11" s="121"/>
      <c r="S11" s="121"/>
      <c r="T11" s="121"/>
      <c r="U11" s="121"/>
      <c r="V11" s="78">
        <f t="shared" si="0"/>
        <v>0</v>
      </c>
      <c r="W11" s="79">
        <f t="shared" si="1"/>
        <v>0.9</v>
      </c>
      <c r="X11" s="80">
        <f t="shared" si="2"/>
        <v>50</v>
      </c>
    </row>
    <row r="12" spans="1:24" s="81" customFormat="1" ht="15.95" hidden="1" customHeight="1" x14ac:dyDescent="0.25">
      <c r="A12" s="75" t="s">
        <v>20</v>
      </c>
      <c r="B12" s="93"/>
      <c r="C12" s="147"/>
      <c r="D12" s="76">
        <v>0.9</v>
      </c>
      <c r="E12" s="121"/>
      <c r="F12" s="121"/>
      <c r="G12" s="121"/>
      <c r="H12" s="121"/>
      <c r="I12" s="121"/>
      <c r="J12" s="121"/>
      <c r="K12" s="121"/>
      <c r="L12" s="121"/>
      <c r="M12" s="121"/>
      <c r="N12" s="121"/>
      <c r="O12" s="121"/>
      <c r="P12" s="121"/>
      <c r="Q12" s="121"/>
      <c r="R12" s="121"/>
      <c r="S12" s="121"/>
      <c r="T12" s="121"/>
      <c r="U12" s="121"/>
      <c r="V12" s="78">
        <f t="shared" si="0"/>
        <v>0</v>
      </c>
      <c r="W12" s="79">
        <f t="shared" si="1"/>
        <v>0.9</v>
      </c>
      <c r="X12" s="80">
        <f t="shared" si="2"/>
        <v>50</v>
      </c>
    </row>
    <row r="13" spans="1:24" s="81" customFormat="1" ht="15.95" hidden="1" customHeight="1" x14ac:dyDescent="0.25">
      <c r="A13" s="75" t="s">
        <v>21</v>
      </c>
      <c r="B13" s="94"/>
      <c r="C13" s="147"/>
      <c r="D13" s="76">
        <v>0.9</v>
      </c>
      <c r="E13" s="121"/>
      <c r="F13" s="121"/>
      <c r="G13" s="121"/>
      <c r="H13" s="121"/>
      <c r="I13" s="121"/>
      <c r="J13" s="121"/>
      <c r="K13" s="121"/>
      <c r="L13" s="121"/>
      <c r="M13" s="121"/>
      <c r="N13" s="121"/>
      <c r="O13" s="121"/>
      <c r="P13" s="121"/>
      <c r="Q13" s="121"/>
      <c r="R13" s="121"/>
      <c r="S13" s="121"/>
      <c r="T13" s="121"/>
      <c r="U13" s="121"/>
      <c r="V13" s="78">
        <f t="shared" si="0"/>
        <v>0</v>
      </c>
      <c r="W13" s="79">
        <f t="shared" si="1"/>
        <v>0.9</v>
      </c>
      <c r="X13" s="80">
        <f t="shared" si="2"/>
        <v>50</v>
      </c>
    </row>
    <row r="14" spans="1:24" s="81" customFormat="1" ht="15.95" hidden="1" customHeight="1" x14ac:dyDescent="0.25">
      <c r="A14" s="75" t="s">
        <v>22</v>
      </c>
      <c r="B14" s="94"/>
      <c r="C14" s="147"/>
      <c r="D14" s="76">
        <v>0.9</v>
      </c>
      <c r="E14" s="121"/>
      <c r="F14" s="121"/>
      <c r="G14" s="121"/>
      <c r="H14" s="121"/>
      <c r="I14" s="121"/>
      <c r="J14" s="121"/>
      <c r="K14" s="121"/>
      <c r="L14" s="121"/>
      <c r="M14" s="121"/>
      <c r="N14" s="121"/>
      <c r="O14" s="121"/>
      <c r="P14" s="121"/>
      <c r="Q14" s="121"/>
      <c r="R14" s="121"/>
      <c r="S14" s="121"/>
      <c r="T14" s="121"/>
      <c r="U14" s="121"/>
      <c r="V14" s="78">
        <f t="shared" si="0"/>
        <v>0</v>
      </c>
      <c r="W14" s="79">
        <f t="shared" si="1"/>
        <v>0.9</v>
      </c>
      <c r="X14" s="80">
        <f t="shared" si="2"/>
        <v>50</v>
      </c>
    </row>
    <row r="15" spans="1:24" s="81" customFormat="1" ht="15.95" hidden="1" customHeight="1" x14ac:dyDescent="0.25">
      <c r="A15" s="75" t="s">
        <v>23</v>
      </c>
      <c r="B15" s="91"/>
      <c r="C15" s="377"/>
      <c r="D15" s="76">
        <v>0.9</v>
      </c>
      <c r="E15" s="121"/>
      <c r="F15" s="121"/>
      <c r="G15" s="121"/>
      <c r="H15" s="121"/>
      <c r="I15" s="121"/>
      <c r="J15" s="121"/>
      <c r="K15" s="121"/>
      <c r="L15" s="121"/>
      <c r="M15" s="121"/>
      <c r="N15" s="121"/>
      <c r="O15" s="121"/>
      <c r="P15" s="121"/>
      <c r="Q15" s="121"/>
      <c r="R15" s="121"/>
      <c r="S15" s="121"/>
      <c r="T15" s="121"/>
      <c r="U15" s="121"/>
      <c r="V15" s="78">
        <f t="shared" si="0"/>
        <v>0</v>
      </c>
      <c r="W15" s="79">
        <f t="shared" si="1"/>
        <v>0.9</v>
      </c>
      <c r="X15" s="80">
        <f t="shared" si="2"/>
        <v>50</v>
      </c>
    </row>
    <row r="16" spans="1:24" s="81" customFormat="1" ht="15.95" hidden="1" customHeight="1" x14ac:dyDescent="0.25">
      <c r="A16" s="75" t="s">
        <v>24</v>
      </c>
      <c r="B16" s="91"/>
      <c r="C16" s="377"/>
      <c r="D16" s="76">
        <v>0.9</v>
      </c>
      <c r="E16" s="121"/>
      <c r="F16" s="121"/>
      <c r="G16" s="121"/>
      <c r="H16" s="121"/>
      <c r="I16" s="121"/>
      <c r="J16" s="121"/>
      <c r="K16" s="121"/>
      <c r="L16" s="121"/>
      <c r="M16" s="121"/>
      <c r="N16" s="121"/>
      <c r="O16" s="121"/>
      <c r="P16" s="121"/>
      <c r="Q16" s="121"/>
      <c r="R16" s="121"/>
      <c r="S16" s="121"/>
      <c r="T16" s="121"/>
      <c r="U16" s="121"/>
      <c r="V16" s="78">
        <f t="shared" si="0"/>
        <v>0</v>
      </c>
      <c r="W16" s="79">
        <f t="shared" si="1"/>
        <v>0.9</v>
      </c>
      <c r="X16" s="80">
        <f t="shared" si="2"/>
        <v>50</v>
      </c>
    </row>
    <row r="17" spans="1:24" s="81" customFormat="1" ht="15.95" hidden="1" customHeight="1" x14ac:dyDescent="0.25">
      <c r="A17" s="75" t="s">
        <v>25</v>
      </c>
      <c r="B17" s="94"/>
      <c r="C17" s="147"/>
      <c r="D17" s="76">
        <v>0.9</v>
      </c>
      <c r="E17" s="121"/>
      <c r="F17" s="121"/>
      <c r="G17" s="121"/>
      <c r="H17" s="121"/>
      <c r="I17" s="121"/>
      <c r="J17" s="121"/>
      <c r="K17" s="121"/>
      <c r="L17" s="121"/>
      <c r="M17" s="121"/>
      <c r="N17" s="121"/>
      <c r="O17" s="121"/>
      <c r="P17" s="121"/>
      <c r="Q17" s="121"/>
      <c r="R17" s="121"/>
      <c r="S17" s="121"/>
      <c r="T17" s="121"/>
      <c r="U17" s="121"/>
      <c r="V17" s="78">
        <f t="shared" si="0"/>
        <v>0</v>
      </c>
      <c r="W17" s="79">
        <f t="shared" si="1"/>
        <v>0.9</v>
      </c>
      <c r="X17" s="80">
        <f t="shared" si="2"/>
        <v>50</v>
      </c>
    </row>
    <row r="18" spans="1:24" ht="39.75" customHeight="1" x14ac:dyDescent="0.25">
      <c r="A18" s="1079" t="s">
        <v>530</v>
      </c>
      <c r="B18" s="1079"/>
      <c r="C18" s="1079"/>
      <c r="D18" s="1079"/>
      <c r="E18" s="1079"/>
      <c r="F18" s="1079"/>
      <c r="G18" s="1079"/>
      <c r="H18" s="1079"/>
      <c r="I18" s="1079"/>
      <c r="J18" s="1079"/>
      <c r="K18" s="1079"/>
      <c r="L18" s="1079"/>
      <c r="M18" s="1079"/>
      <c r="N18" s="1079"/>
      <c r="O18" s="1079"/>
      <c r="P18" s="1079"/>
      <c r="Q18" s="1079"/>
      <c r="R18" s="1079"/>
      <c r="S18" s="1079"/>
      <c r="T18" s="1079"/>
      <c r="U18" s="1079"/>
      <c r="V18" s="1079"/>
      <c r="W18" s="1079"/>
      <c r="X18" s="1079"/>
    </row>
    <row r="20" spans="1:24" ht="18.75" x14ac:dyDescent="0.3">
      <c r="A20" s="1118" t="s">
        <v>5</v>
      </c>
      <c r="B20" s="1118"/>
      <c r="C20" s="1118"/>
      <c r="D20" s="1118"/>
      <c r="E20" s="1118"/>
      <c r="F20" s="1118"/>
      <c r="G20" s="1118"/>
      <c r="H20" s="1118"/>
      <c r="I20" s="1118"/>
      <c r="J20" s="1118"/>
      <c r="K20" s="1118"/>
      <c r="L20" s="1118"/>
      <c r="M20" s="1118"/>
      <c r="N20" s="1118"/>
      <c r="O20" s="1118"/>
      <c r="P20" s="1118"/>
      <c r="Q20" s="1118"/>
      <c r="R20" s="1118"/>
      <c r="S20" s="1118"/>
      <c r="T20" s="1118"/>
      <c r="U20" s="1118"/>
      <c r="V20" s="1118"/>
      <c r="W20" s="1118"/>
      <c r="X20" s="1118"/>
    </row>
    <row r="22" spans="1:24" ht="112.5" customHeight="1" x14ac:dyDescent="0.25">
      <c r="A22" s="844" t="s">
        <v>6</v>
      </c>
      <c r="B22" s="1005" t="s">
        <v>7</v>
      </c>
      <c r="C22" s="1005"/>
      <c r="D22" s="1005"/>
      <c r="E22" s="1005"/>
      <c r="F22" s="844"/>
      <c r="G22" s="844"/>
      <c r="H22" s="844"/>
      <c r="I22" s="844"/>
      <c r="J22" s="844"/>
      <c r="K22" s="1096" t="s">
        <v>8</v>
      </c>
      <c r="L22" s="1097"/>
      <c r="M22" s="1090" t="s">
        <v>9</v>
      </c>
      <c r="N22" s="1090"/>
      <c r="O22" s="851" t="s">
        <v>10</v>
      </c>
      <c r="P22" s="851" t="s">
        <v>11</v>
      </c>
      <c r="Q22" s="847" t="s">
        <v>218</v>
      </c>
      <c r="R22" s="1096" t="s">
        <v>12</v>
      </c>
      <c r="S22" s="1103"/>
      <c r="T22" s="1103"/>
      <c r="U22" s="1103"/>
      <c r="V22" s="1103"/>
      <c r="W22" s="1103"/>
      <c r="X22" s="1097"/>
    </row>
    <row r="23" spans="1:24" ht="38.25" customHeight="1" x14ac:dyDescent="0.25">
      <c r="A23" s="4"/>
      <c r="B23" s="876" t="s">
        <v>1462</v>
      </c>
      <c r="C23" s="877"/>
      <c r="D23" s="877"/>
      <c r="E23" s="878"/>
      <c r="F23" s="670"/>
      <c r="G23" s="670"/>
      <c r="H23" s="670"/>
      <c r="I23" s="670"/>
      <c r="J23" s="670"/>
      <c r="K23" s="1135"/>
      <c r="L23" s="1136"/>
      <c r="M23" s="1135"/>
      <c r="N23" s="1136"/>
      <c r="O23" s="851">
        <v>1</v>
      </c>
      <c r="P23" s="847"/>
      <c r="Q23" s="373">
        <v>0.02</v>
      </c>
      <c r="R23" s="847" t="s">
        <v>1104</v>
      </c>
      <c r="S23" s="848"/>
      <c r="T23" s="848"/>
      <c r="U23" s="848"/>
      <c r="V23" s="848"/>
      <c r="W23" s="848"/>
      <c r="X23" s="849"/>
    </row>
    <row r="24" spans="1:24" ht="28.5" customHeight="1" x14ac:dyDescent="0.25">
      <c r="A24" s="4"/>
      <c r="B24" s="952" t="s">
        <v>1432</v>
      </c>
      <c r="C24" s="961"/>
      <c r="D24" s="961"/>
      <c r="E24" s="965"/>
      <c r="F24" s="670"/>
      <c r="G24" s="670"/>
      <c r="H24" s="670"/>
      <c r="I24" s="670"/>
      <c r="J24" s="670"/>
      <c r="K24" s="1135"/>
      <c r="L24" s="1136"/>
      <c r="M24" s="1135"/>
      <c r="N24" s="1136"/>
      <c r="O24" s="851">
        <v>1</v>
      </c>
      <c r="P24" s="847"/>
      <c r="Q24" s="373">
        <v>0.02</v>
      </c>
      <c r="R24" s="847" t="s">
        <v>1104</v>
      </c>
      <c r="S24" s="848"/>
      <c r="T24" s="848"/>
      <c r="U24" s="848"/>
      <c r="V24" s="848"/>
      <c r="W24" s="848"/>
      <c r="X24" s="849"/>
    </row>
    <row r="25" spans="1:24" ht="36" customHeight="1" x14ac:dyDescent="0.25">
      <c r="A25" s="4"/>
      <c r="B25" s="951" t="s">
        <v>1439</v>
      </c>
      <c r="C25" s="959"/>
      <c r="D25" s="959"/>
      <c r="E25" s="960"/>
      <c r="F25" s="854"/>
      <c r="G25" s="854"/>
      <c r="H25" s="854"/>
      <c r="I25" s="854"/>
      <c r="J25" s="854"/>
      <c r="K25" s="963"/>
      <c r="L25" s="83"/>
      <c r="M25" s="83"/>
      <c r="N25" s="83"/>
      <c r="O25" s="83">
        <v>1</v>
      </c>
      <c r="P25" s="83"/>
      <c r="Q25" s="964">
        <v>0.01</v>
      </c>
      <c r="R25" s="847" t="s">
        <v>1104</v>
      </c>
      <c r="S25" s="83"/>
      <c r="T25" s="83"/>
      <c r="U25" s="83"/>
      <c r="V25" s="102"/>
      <c r="W25" s="102"/>
      <c r="X25" s="102"/>
    </row>
    <row r="26" spans="1:24" ht="16.5" x14ac:dyDescent="0.25">
      <c r="A26" s="21"/>
      <c r="B26" s="962"/>
      <c r="C26" s="962"/>
      <c r="D26" s="962"/>
      <c r="E26" s="962"/>
      <c r="F26" s="22"/>
      <c r="G26" s="22"/>
      <c r="H26" s="22"/>
      <c r="I26" s="22"/>
      <c r="J26" s="22"/>
      <c r="K26" s="86"/>
      <c r="L26" s="87"/>
      <c r="M26" s="87"/>
      <c r="N26" s="87"/>
      <c r="O26" s="87"/>
      <c r="P26" s="87"/>
      <c r="Q26" s="87"/>
      <c r="R26" s="87"/>
      <c r="S26" s="87"/>
      <c r="T26" s="87"/>
      <c r="U26" s="87"/>
      <c r="V26" s="88"/>
      <c r="W26" s="88"/>
      <c r="X26" s="88"/>
    </row>
    <row r="27" spans="1:24" ht="15.75" x14ac:dyDescent="0.25">
      <c r="L27" s="1102" t="s">
        <v>795</v>
      </c>
      <c r="M27" s="1102"/>
      <c r="N27" s="1102"/>
      <c r="O27" s="1102"/>
      <c r="P27" s="1102"/>
      <c r="Q27" s="1102"/>
      <c r="R27" s="1102"/>
      <c r="S27" s="1102"/>
      <c r="T27" s="1102"/>
      <c r="U27" s="1102"/>
      <c r="V27" s="1102"/>
      <c r="W27" s="1102"/>
      <c r="X27" s="1102"/>
    </row>
    <row r="28" spans="1:24" ht="15.75" x14ac:dyDescent="0.25">
      <c r="L28" s="1101" t="s">
        <v>14</v>
      </c>
      <c r="M28" s="1101"/>
      <c r="N28" s="1101"/>
      <c r="O28" s="1101"/>
      <c r="P28" s="1101"/>
      <c r="Q28" s="1101"/>
      <c r="R28" s="1101"/>
      <c r="S28" s="1101"/>
      <c r="T28" s="1101"/>
      <c r="U28" s="1101"/>
      <c r="V28" s="1101"/>
      <c r="W28" s="1101"/>
      <c r="X28" s="1101"/>
    </row>
    <row r="35" spans="17:20" ht="16.5" x14ac:dyDescent="0.25">
      <c r="Q35" s="1403" t="s">
        <v>81</v>
      </c>
      <c r="R35" s="1152"/>
      <c r="S35" s="1152"/>
      <c r="T35" s="1152"/>
    </row>
  </sheetData>
  <mergeCells count="26">
    <mergeCell ref="R22:X22"/>
    <mergeCell ref="K23:L23"/>
    <mergeCell ref="M23:N23"/>
    <mergeCell ref="K24:L24"/>
    <mergeCell ref="M24:N24"/>
    <mergeCell ref="B5:B7"/>
    <mergeCell ref="D5:D7"/>
    <mergeCell ref="B22:E22"/>
    <mergeCell ref="K22:L22"/>
    <mergeCell ref="M22:N22"/>
    <mergeCell ref="Q35:T35"/>
    <mergeCell ref="L27:X27"/>
    <mergeCell ref="L28:X28"/>
    <mergeCell ref="A1:E1"/>
    <mergeCell ref="A3:X3"/>
    <mergeCell ref="A4:X4"/>
    <mergeCell ref="E5:V5"/>
    <mergeCell ref="W5:W7"/>
    <mergeCell ref="X5:X7"/>
    <mergeCell ref="V6:V7"/>
    <mergeCell ref="C5:C7"/>
    <mergeCell ref="E6:N6"/>
    <mergeCell ref="O6:U6"/>
    <mergeCell ref="A18:X18"/>
    <mergeCell ref="A20:X20"/>
    <mergeCell ref="A5:A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48"/>
  <sheetViews>
    <sheetView topLeftCell="A7" zoomScale="80" zoomScaleNormal="80" workbookViewId="0">
      <selection activeCell="A21" sqref="A21:IV41"/>
    </sheetView>
  </sheetViews>
  <sheetFormatPr defaultRowHeight="15" x14ac:dyDescent="0.25"/>
  <cols>
    <col min="1" max="1" width="5.28515625" style="73" customWidth="1"/>
    <col min="2" max="2" width="21" style="73" customWidth="1"/>
    <col min="3" max="3" width="16" style="73" customWidth="1"/>
    <col min="4" max="4" width="13.28515625" style="74" customWidth="1"/>
    <col min="5" max="10" width="7.42578125" style="73" customWidth="1"/>
    <col min="11" max="14" width="7.42578125" style="853" customWidth="1"/>
    <col min="15" max="21" width="6.85546875" style="853" customWidth="1"/>
    <col min="22" max="22" width="8" style="73" customWidth="1"/>
    <col min="23" max="23" width="9.140625" style="73" customWidth="1"/>
    <col min="24" max="24" width="7.5703125" style="73" customWidth="1"/>
    <col min="25" max="256" width="9.140625" style="73"/>
    <col min="257" max="257" width="5.28515625" style="73" customWidth="1"/>
    <col min="258" max="258" width="21" style="73" customWidth="1"/>
    <col min="259" max="259" width="16"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1" style="73" customWidth="1"/>
    <col min="515" max="515" width="16"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1" style="73" customWidth="1"/>
    <col min="771" max="771" width="16"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1" style="73" customWidth="1"/>
    <col min="1027" max="1027" width="16"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1" style="73" customWidth="1"/>
    <col min="1283" max="1283" width="16"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1" style="73" customWidth="1"/>
    <col min="1539" max="1539" width="16"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1" style="73" customWidth="1"/>
    <col min="1795" max="1795" width="16"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1" style="73" customWidth="1"/>
    <col min="2051" max="2051" width="16"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1" style="73" customWidth="1"/>
    <col min="2307" max="2307" width="16"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1" style="73" customWidth="1"/>
    <col min="2563" max="2563" width="16"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1" style="73" customWidth="1"/>
    <col min="2819" max="2819" width="16"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1" style="73" customWidth="1"/>
    <col min="3075" max="3075" width="16"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1" style="73" customWidth="1"/>
    <col min="3331" max="3331" width="16"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1" style="73" customWidth="1"/>
    <col min="3587" max="3587" width="16"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1" style="73" customWidth="1"/>
    <col min="3843" max="3843" width="16"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1" style="73" customWidth="1"/>
    <col min="4099" max="4099" width="16"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1" style="73" customWidth="1"/>
    <col min="4355" max="4355" width="16"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1" style="73" customWidth="1"/>
    <col min="4611" max="4611" width="16"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1" style="73" customWidth="1"/>
    <col min="4867" max="4867" width="16"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1" style="73" customWidth="1"/>
    <col min="5123" max="5123" width="16"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1" style="73" customWidth="1"/>
    <col min="5379" max="5379" width="16"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1" style="73" customWidth="1"/>
    <col min="5635" max="5635" width="16"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1" style="73" customWidth="1"/>
    <col min="5891" max="5891" width="16"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1" style="73" customWidth="1"/>
    <col min="6147" max="6147" width="16"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1" style="73" customWidth="1"/>
    <col min="6403" max="6403" width="16"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1" style="73" customWidth="1"/>
    <col min="6659" max="6659" width="16"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1" style="73" customWidth="1"/>
    <col min="6915" max="6915" width="16"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1" style="73" customWidth="1"/>
    <col min="7171" max="7171" width="16"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1" style="73" customWidth="1"/>
    <col min="7427" max="7427" width="16"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1" style="73" customWidth="1"/>
    <col min="7683" max="7683" width="16"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1" style="73" customWidth="1"/>
    <col min="7939" max="7939" width="16"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1" style="73" customWidth="1"/>
    <col min="8195" max="8195" width="16"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1" style="73" customWidth="1"/>
    <col min="8451" max="8451" width="16"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1" style="73" customWidth="1"/>
    <col min="8707" max="8707" width="16"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1" style="73" customWidth="1"/>
    <col min="8963" max="8963" width="16"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1" style="73" customWidth="1"/>
    <col min="9219" max="9219" width="16"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1" style="73" customWidth="1"/>
    <col min="9475" max="9475" width="16"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1" style="73" customWidth="1"/>
    <col min="9731" max="9731" width="16"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1" style="73" customWidth="1"/>
    <col min="9987" max="9987" width="16"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1" style="73" customWidth="1"/>
    <col min="10243" max="10243" width="16"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1" style="73" customWidth="1"/>
    <col min="10499" max="10499" width="16"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1" style="73" customWidth="1"/>
    <col min="10755" max="10755" width="16"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1" style="73" customWidth="1"/>
    <col min="11011" max="11011" width="16"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1" style="73" customWidth="1"/>
    <col min="11267" max="11267" width="16"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1" style="73" customWidth="1"/>
    <col min="11523" max="11523" width="16"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1" style="73" customWidth="1"/>
    <col min="11779" max="11779" width="16"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1" style="73" customWidth="1"/>
    <col min="12035" max="12035" width="16"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1" style="73" customWidth="1"/>
    <col min="12291" max="12291" width="16"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1" style="73" customWidth="1"/>
    <col min="12547" max="12547" width="16"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1" style="73" customWidth="1"/>
    <col min="12803" max="12803" width="16"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1" style="73" customWidth="1"/>
    <col min="13059" max="13059" width="16"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1" style="73" customWidth="1"/>
    <col min="13315" max="13315" width="16"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1" style="73" customWidth="1"/>
    <col min="13571" max="13571" width="16"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1" style="73" customWidth="1"/>
    <col min="13827" max="13827" width="16"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1" style="73" customWidth="1"/>
    <col min="14083" max="14083" width="16"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1" style="73" customWidth="1"/>
    <col min="14339" max="14339" width="16"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1" style="73" customWidth="1"/>
    <col min="14595" max="14595" width="16"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1" style="73" customWidth="1"/>
    <col min="14851" max="14851" width="16"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1" style="73" customWidth="1"/>
    <col min="15107" max="15107" width="16"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1" style="73" customWidth="1"/>
    <col min="15363" max="15363" width="16"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1" style="73" customWidth="1"/>
    <col min="15619" max="15619" width="16"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1" style="73" customWidth="1"/>
    <col min="15875" max="15875" width="16"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1" style="73" customWidth="1"/>
    <col min="16131" max="16131" width="16"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64" t="s">
        <v>797</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857"/>
      <c r="B2" s="857"/>
      <c r="C2" s="857"/>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1003</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116"/>
      <c r="W5" s="1070" t="s">
        <v>3</v>
      </c>
      <c r="X5" s="1073" t="s">
        <v>4</v>
      </c>
    </row>
    <row r="6" spans="1:24" s="74"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7"/>
      <c r="T6" s="1077"/>
      <c r="U6" s="1077"/>
      <c r="V6" s="1078" t="s">
        <v>251</v>
      </c>
      <c r="W6" s="1071"/>
      <c r="X6" s="1074"/>
    </row>
    <row r="7" spans="1:24" s="74" customFormat="1" ht="51.95" customHeight="1" x14ac:dyDescent="0.25">
      <c r="A7" s="1082"/>
      <c r="B7" s="1082"/>
      <c r="C7" s="1075"/>
      <c r="D7" s="1085"/>
      <c r="E7" s="850" t="s">
        <v>154</v>
      </c>
      <c r="F7" s="850" t="s">
        <v>155</v>
      </c>
      <c r="G7" s="850" t="s">
        <v>64</v>
      </c>
      <c r="H7" s="850" t="s">
        <v>65</v>
      </c>
      <c r="I7" s="850" t="s">
        <v>66</v>
      </c>
      <c r="J7" s="850" t="s">
        <v>67</v>
      </c>
      <c r="K7" s="850" t="s">
        <v>68</v>
      </c>
      <c r="L7" s="850" t="s">
        <v>69</v>
      </c>
      <c r="M7" s="850" t="s">
        <v>70</v>
      </c>
      <c r="N7" s="850" t="s">
        <v>71</v>
      </c>
      <c r="O7" s="850" t="s">
        <v>290</v>
      </c>
      <c r="P7" s="850" t="s">
        <v>291</v>
      </c>
      <c r="Q7" s="850" t="s">
        <v>292</v>
      </c>
      <c r="R7" s="850" t="s">
        <v>379</v>
      </c>
      <c r="S7" s="850" t="s">
        <v>380</v>
      </c>
      <c r="T7" s="850" t="s">
        <v>381</v>
      </c>
      <c r="U7" s="850" t="s">
        <v>548</v>
      </c>
      <c r="V7" s="1078"/>
      <c r="W7" s="1072"/>
      <c r="X7" s="1075"/>
    </row>
    <row r="8" spans="1:24" s="81" customFormat="1" ht="15.95" customHeight="1" x14ac:dyDescent="0.25">
      <c r="A8" s="75" t="s">
        <v>16</v>
      </c>
      <c r="B8" s="118" t="s">
        <v>201</v>
      </c>
      <c r="C8" s="338" t="s">
        <v>515</v>
      </c>
      <c r="D8" s="76">
        <v>0.9</v>
      </c>
      <c r="E8" s="121"/>
      <c r="F8" s="121"/>
      <c r="G8" s="121"/>
      <c r="H8" s="121"/>
      <c r="I8" s="121"/>
      <c r="J8" s="121"/>
      <c r="K8" s="121"/>
      <c r="L8" s="121"/>
      <c r="M8" s="121"/>
      <c r="N8" s="121"/>
      <c r="O8" s="121">
        <v>0.02</v>
      </c>
      <c r="P8" s="121">
        <v>0.02</v>
      </c>
      <c r="Q8" s="121"/>
      <c r="R8" s="121"/>
      <c r="S8" s="121"/>
      <c r="T8" s="121"/>
      <c r="U8" s="121"/>
      <c r="V8" s="78">
        <f t="shared" ref="V8:V15" si="0">IF(SUM(E8:N8)&gt;5%,5%,SUM(E8:N8))+IF(SUM(O8:U8)&gt;5%,5%,SUM(O8:U8))</f>
        <v>0.04</v>
      </c>
      <c r="W8" s="79">
        <f t="shared" ref="W8:W15" si="1">D8+V8</f>
        <v>0.94000000000000006</v>
      </c>
      <c r="X8" s="80">
        <f>IF(95%&lt;=W8,60,IF(AND(90%&lt;=W8,W8&lt;95%),50,IF(AND(80%&lt;=W8,W8&lt;90%),40,IF(AND(75%&lt;=W8,W8&lt;80%),30,IF(AND(70%&lt;=W8,W8&lt;75%),20,IF(W8&lt;70%,0,""))))))</f>
        <v>50</v>
      </c>
    </row>
    <row r="9" spans="1:24" s="81" customFormat="1" ht="15.95" customHeight="1" x14ac:dyDescent="0.25">
      <c r="A9" s="75" t="s">
        <v>17</v>
      </c>
      <c r="B9" s="118" t="s">
        <v>202</v>
      </c>
      <c r="C9" s="338" t="s">
        <v>516</v>
      </c>
      <c r="D9" s="76">
        <v>0.9</v>
      </c>
      <c r="E9" s="121"/>
      <c r="F9" s="121"/>
      <c r="G9" s="121"/>
      <c r="H9" s="121"/>
      <c r="I9" s="121"/>
      <c r="J9" s="121"/>
      <c r="K9" s="121">
        <v>0.02</v>
      </c>
      <c r="L9" s="121"/>
      <c r="M9" s="121">
        <v>0.02</v>
      </c>
      <c r="N9" s="121">
        <v>0.01</v>
      </c>
      <c r="O9" s="121">
        <v>0.02</v>
      </c>
      <c r="P9" s="121">
        <v>0.02</v>
      </c>
      <c r="Q9" s="121">
        <v>0.01</v>
      </c>
      <c r="R9" s="121"/>
      <c r="S9" s="121"/>
      <c r="T9" s="121"/>
      <c r="U9" s="121"/>
      <c r="V9" s="78">
        <f t="shared" si="0"/>
        <v>0.1</v>
      </c>
      <c r="W9" s="79">
        <f t="shared" si="1"/>
        <v>1</v>
      </c>
      <c r="X9" s="80">
        <f t="shared" ref="X9:X15" si="2">IF(95%&lt;=W9,60,IF(AND(90%&lt;=W9,W9&lt;95%),50,IF(AND(80%&lt;=W9,W9&lt;90%),40,IF(AND(75%&lt;=W9,W9&lt;80%),30,IF(AND(70%&lt;=W9,W9&lt;75%),20,IF(W9&lt;70%,0,""))))))</f>
        <v>60</v>
      </c>
    </row>
    <row r="10" spans="1:24" s="81" customFormat="1" ht="15.95" customHeight="1" x14ac:dyDescent="0.25">
      <c r="A10" s="75" t="s">
        <v>18</v>
      </c>
      <c r="B10" s="118" t="s">
        <v>203</v>
      </c>
      <c r="C10" s="338" t="s">
        <v>517</v>
      </c>
      <c r="D10" s="76">
        <v>0.9</v>
      </c>
      <c r="E10" s="121"/>
      <c r="F10" s="121"/>
      <c r="G10" s="121"/>
      <c r="H10" s="121"/>
      <c r="I10" s="121"/>
      <c r="J10" s="121"/>
      <c r="K10" s="121"/>
      <c r="L10" s="121"/>
      <c r="M10" s="121"/>
      <c r="N10" s="121">
        <v>0.01</v>
      </c>
      <c r="O10" s="121">
        <v>0.02</v>
      </c>
      <c r="P10" s="121">
        <v>0.02</v>
      </c>
      <c r="Q10" s="121">
        <v>0.01</v>
      </c>
      <c r="R10" s="121"/>
      <c r="S10" s="121"/>
      <c r="T10" s="121"/>
      <c r="U10" s="121"/>
      <c r="V10" s="78">
        <f t="shared" si="0"/>
        <v>6.0000000000000005E-2</v>
      </c>
      <c r="W10" s="79">
        <f t="shared" si="1"/>
        <v>0.96000000000000008</v>
      </c>
      <c r="X10" s="80">
        <f t="shared" si="2"/>
        <v>60</v>
      </c>
    </row>
    <row r="11" spans="1:24" s="81" customFormat="1" ht="15.95" customHeight="1" x14ac:dyDescent="0.25">
      <c r="A11" s="75" t="s">
        <v>19</v>
      </c>
      <c r="B11" s="118" t="s">
        <v>206</v>
      </c>
      <c r="C11" s="338" t="s">
        <v>518</v>
      </c>
      <c r="D11" s="76">
        <v>0.9</v>
      </c>
      <c r="E11" s="121"/>
      <c r="F11" s="121"/>
      <c r="G11" s="121"/>
      <c r="H11" s="121"/>
      <c r="I11" s="121"/>
      <c r="J11" s="121"/>
      <c r="K11" s="121"/>
      <c r="L11" s="121"/>
      <c r="M11" s="121"/>
      <c r="N11" s="121">
        <v>0.01</v>
      </c>
      <c r="O11" s="121">
        <v>0.02</v>
      </c>
      <c r="P11" s="121"/>
      <c r="Q11" s="121">
        <v>0.01</v>
      </c>
      <c r="R11" s="121"/>
      <c r="S11" s="121"/>
      <c r="T11" s="121"/>
      <c r="U11" s="121"/>
      <c r="V11" s="78">
        <f t="shared" si="0"/>
        <v>0.04</v>
      </c>
      <c r="W11" s="79">
        <f t="shared" si="1"/>
        <v>0.94000000000000006</v>
      </c>
      <c r="X11" s="80">
        <f t="shared" si="2"/>
        <v>50</v>
      </c>
    </row>
    <row r="12" spans="1:24" s="81" customFormat="1" ht="15.95" customHeight="1" x14ac:dyDescent="0.25">
      <c r="A12" s="75" t="s">
        <v>20</v>
      </c>
      <c r="B12" s="118" t="s">
        <v>204</v>
      </c>
      <c r="C12" s="338" t="s">
        <v>519</v>
      </c>
      <c r="D12" s="76">
        <v>0.9</v>
      </c>
      <c r="E12" s="121"/>
      <c r="F12" s="121"/>
      <c r="G12" s="121"/>
      <c r="H12" s="121"/>
      <c r="I12" s="121"/>
      <c r="J12" s="121"/>
      <c r="K12" s="121"/>
      <c r="L12" s="121"/>
      <c r="M12" s="121"/>
      <c r="N12" s="121">
        <v>0.01</v>
      </c>
      <c r="O12" s="121">
        <v>0.02</v>
      </c>
      <c r="P12" s="121">
        <v>0.02</v>
      </c>
      <c r="Q12" s="121"/>
      <c r="R12" s="121"/>
      <c r="S12" s="121"/>
      <c r="T12" s="121"/>
      <c r="U12" s="121"/>
      <c r="V12" s="78">
        <f t="shared" si="0"/>
        <v>0.05</v>
      </c>
      <c r="W12" s="79">
        <f t="shared" si="1"/>
        <v>0.95000000000000007</v>
      </c>
      <c r="X12" s="80">
        <f t="shared" si="2"/>
        <v>60</v>
      </c>
    </row>
    <row r="13" spans="1:24" s="81" customFormat="1" ht="15.95" customHeight="1" x14ac:dyDescent="0.25">
      <c r="A13" s="75" t="s">
        <v>21</v>
      </c>
      <c r="B13" s="118" t="s">
        <v>205</v>
      </c>
      <c r="C13" s="338" t="s">
        <v>520</v>
      </c>
      <c r="D13" s="76">
        <v>0.9</v>
      </c>
      <c r="E13" s="121"/>
      <c r="F13" s="121"/>
      <c r="G13" s="121"/>
      <c r="H13" s="121"/>
      <c r="I13" s="121"/>
      <c r="J13" s="121"/>
      <c r="K13" s="121"/>
      <c r="L13" s="121"/>
      <c r="M13" s="121"/>
      <c r="N13" s="121"/>
      <c r="O13" s="121">
        <v>0.02</v>
      </c>
      <c r="P13" s="121">
        <v>0.02</v>
      </c>
      <c r="Q13" s="121"/>
      <c r="R13" s="121"/>
      <c r="S13" s="121"/>
      <c r="T13" s="121"/>
      <c r="U13" s="121"/>
      <c r="V13" s="78">
        <f t="shared" si="0"/>
        <v>0.04</v>
      </c>
      <c r="W13" s="79">
        <f t="shared" si="1"/>
        <v>0.94000000000000006</v>
      </c>
      <c r="X13" s="80">
        <f t="shared" si="2"/>
        <v>50</v>
      </c>
    </row>
    <row r="14" spans="1:24" s="81" customFormat="1" ht="15.95" customHeight="1" x14ac:dyDescent="0.25">
      <c r="A14" s="75" t="s">
        <v>22</v>
      </c>
      <c r="B14" s="118" t="s">
        <v>207</v>
      </c>
      <c r="C14" s="338" t="s">
        <v>522</v>
      </c>
      <c r="D14" s="76">
        <v>0.9</v>
      </c>
      <c r="E14" s="121"/>
      <c r="F14" s="121"/>
      <c r="G14" s="121"/>
      <c r="H14" s="121"/>
      <c r="I14" s="121"/>
      <c r="J14" s="121"/>
      <c r="K14" s="121"/>
      <c r="L14" s="121"/>
      <c r="M14" s="121"/>
      <c r="N14" s="121"/>
      <c r="O14" s="121"/>
      <c r="P14" s="121"/>
      <c r="Q14" s="121">
        <v>0.01</v>
      </c>
      <c r="R14" s="121"/>
      <c r="S14" s="121"/>
      <c r="T14" s="121"/>
      <c r="U14" s="121"/>
      <c r="V14" s="78">
        <f t="shared" si="0"/>
        <v>0.01</v>
      </c>
      <c r="W14" s="79">
        <f t="shared" si="1"/>
        <v>0.91</v>
      </c>
      <c r="X14" s="80">
        <f t="shared" si="2"/>
        <v>50</v>
      </c>
    </row>
    <row r="15" spans="1:24" s="81" customFormat="1" ht="15.95" customHeight="1" x14ac:dyDescent="0.25">
      <c r="A15" s="75" t="s">
        <v>23</v>
      </c>
      <c r="B15" s="118" t="s">
        <v>208</v>
      </c>
      <c r="C15" s="338" t="s">
        <v>521</v>
      </c>
      <c r="D15" s="76">
        <v>0.9</v>
      </c>
      <c r="E15" s="121"/>
      <c r="F15" s="121"/>
      <c r="G15" s="121"/>
      <c r="H15" s="121"/>
      <c r="I15" s="121"/>
      <c r="J15" s="121"/>
      <c r="K15" s="121"/>
      <c r="L15" s="121"/>
      <c r="M15" s="121"/>
      <c r="N15" s="121"/>
      <c r="O15" s="121">
        <v>0.02</v>
      </c>
      <c r="P15" s="121"/>
      <c r="Q15" s="121">
        <v>0.01</v>
      </c>
      <c r="R15" s="121"/>
      <c r="S15" s="121"/>
      <c r="T15" s="121"/>
      <c r="U15" s="121"/>
      <c r="V15" s="78">
        <f t="shared" si="0"/>
        <v>0.03</v>
      </c>
      <c r="W15" s="79">
        <f t="shared" si="1"/>
        <v>0.93</v>
      </c>
      <c r="X15" s="80">
        <f t="shared" si="2"/>
        <v>50</v>
      </c>
    </row>
    <row r="16" spans="1:24" ht="39.75" customHeight="1" x14ac:dyDescent="0.25">
      <c r="A16" s="1079" t="s">
        <v>530</v>
      </c>
      <c r="B16" s="1079"/>
      <c r="C16" s="1079"/>
      <c r="D16" s="1079"/>
      <c r="E16" s="1079"/>
      <c r="F16" s="1079"/>
      <c r="G16" s="1079"/>
      <c r="H16" s="1079"/>
      <c r="I16" s="1079"/>
      <c r="J16" s="1079"/>
      <c r="K16" s="1079"/>
      <c r="L16" s="1079"/>
      <c r="M16" s="1079"/>
      <c r="N16" s="1079"/>
      <c r="O16" s="1079"/>
      <c r="P16" s="1079"/>
      <c r="Q16" s="1079"/>
      <c r="R16" s="1079"/>
      <c r="S16" s="1079"/>
      <c r="T16" s="1079"/>
      <c r="U16" s="1079"/>
      <c r="V16" s="1079"/>
      <c r="W16" s="1079"/>
      <c r="X16" s="1079"/>
    </row>
    <row r="18" spans="1:24" ht="18.75" x14ac:dyDescent="0.3">
      <c r="A18" s="1118" t="s">
        <v>5</v>
      </c>
      <c r="B18" s="1118"/>
      <c r="C18" s="1118"/>
      <c r="D18" s="1118"/>
      <c r="E18" s="1118"/>
      <c r="F18" s="1118"/>
      <c r="G18" s="1118"/>
      <c r="H18" s="1118"/>
      <c r="I18" s="1118"/>
      <c r="J18" s="1118"/>
      <c r="K18" s="1118"/>
      <c r="L18" s="1118"/>
      <c r="M18" s="1118"/>
      <c r="N18" s="1118"/>
      <c r="O18" s="1118"/>
      <c r="P18" s="1118"/>
      <c r="Q18" s="1118"/>
      <c r="R18" s="1118"/>
      <c r="S18" s="1118"/>
      <c r="T18" s="1118"/>
      <c r="U18" s="1118"/>
      <c r="V18" s="1118"/>
      <c r="W18" s="1118"/>
      <c r="X18" s="1118"/>
    </row>
    <row r="20" spans="1:24" ht="112.5" customHeight="1" x14ac:dyDescent="0.25">
      <c r="A20" s="844" t="s">
        <v>6</v>
      </c>
      <c r="B20" s="1005" t="s">
        <v>7</v>
      </c>
      <c r="C20" s="1005"/>
      <c r="D20" s="1005"/>
      <c r="E20" s="1005"/>
      <c r="F20" s="844"/>
      <c r="G20" s="844"/>
      <c r="H20" s="844"/>
      <c r="I20" s="844"/>
      <c r="J20" s="844"/>
      <c r="K20" s="1096" t="s">
        <v>8</v>
      </c>
      <c r="L20" s="1097"/>
      <c r="M20" s="1090" t="s">
        <v>9</v>
      </c>
      <c r="N20" s="1090"/>
      <c r="O20" s="851" t="s">
        <v>10</v>
      </c>
      <c r="P20" s="851" t="s">
        <v>11</v>
      </c>
      <c r="Q20" s="847" t="s">
        <v>218</v>
      </c>
      <c r="R20" s="1096" t="s">
        <v>12</v>
      </c>
      <c r="S20" s="1103"/>
      <c r="T20" s="1103"/>
      <c r="U20" s="1103"/>
      <c r="V20" s="1103"/>
      <c r="W20" s="1103"/>
      <c r="X20" s="1097"/>
    </row>
    <row r="21" spans="1:24" ht="48" customHeight="1" x14ac:dyDescent="0.25">
      <c r="A21" s="4">
        <v>1</v>
      </c>
      <c r="B21" s="996" t="s">
        <v>1463</v>
      </c>
      <c r="C21" s="996"/>
      <c r="D21" s="996"/>
      <c r="E21" s="996"/>
      <c r="F21" s="120"/>
      <c r="G21" s="120"/>
      <c r="H21" s="120"/>
      <c r="I21" s="120"/>
      <c r="J21" s="120"/>
      <c r="K21" s="1135"/>
      <c r="L21" s="1136"/>
      <c r="M21" s="1135"/>
      <c r="N21" s="1136"/>
      <c r="O21" s="851"/>
      <c r="P21" s="847"/>
      <c r="Q21" s="373"/>
      <c r="R21" s="847"/>
      <c r="S21" s="848"/>
      <c r="T21" s="848"/>
      <c r="U21" s="848"/>
      <c r="V21" s="848"/>
      <c r="W21" s="848"/>
      <c r="X21" s="849"/>
    </row>
    <row r="22" spans="1:24" ht="16.5" x14ac:dyDescent="0.25">
      <c r="A22" s="4"/>
      <c r="B22" s="1138" t="s">
        <v>1215</v>
      </c>
      <c r="C22" s="1139"/>
      <c r="D22" s="1139"/>
      <c r="E22" s="1140"/>
      <c r="F22" s="120"/>
      <c r="G22" s="120"/>
      <c r="H22" s="120"/>
      <c r="I22" s="120"/>
      <c r="J22" s="120"/>
      <c r="K22" s="1135"/>
      <c r="L22" s="1136"/>
      <c r="M22" s="1135"/>
      <c r="N22" s="1136"/>
      <c r="O22" s="851"/>
      <c r="P22" s="847"/>
      <c r="Q22" s="373">
        <v>0.05</v>
      </c>
      <c r="R22" s="847"/>
      <c r="S22" s="848"/>
      <c r="T22" s="848"/>
      <c r="U22" s="848"/>
      <c r="V22" s="848"/>
      <c r="W22" s="848"/>
      <c r="X22" s="849"/>
    </row>
    <row r="23" spans="1:24" ht="16.5" x14ac:dyDescent="0.25">
      <c r="A23" s="4"/>
      <c r="B23" s="1138" t="s">
        <v>1214</v>
      </c>
      <c r="C23" s="1139"/>
      <c r="D23" s="1139"/>
      <c r="E23" s="1140"/>
      <c r="F23" s="120"/>
      <c r="G23" s="120"/>
      <c r="H23" s="120"/>
      <c r="I23" s="120"/>
      <c r="J23" s="120"/>
      <c r="K23" s="1135"/>
      <c r="L23" s="1136"/>
      <c r="M23" s="1135"/>
      <c r="N23" s="1136"/>
      <c r="O23" s="851"/>
      <c r="P23" s="847"/>
      <c r="Q23" s="148">
        <v>0.04</v>
      </c>
      <c r="R23" s="847"/>
      <c r="S23" s="848"/>
      <c r="T23" s="848"/>
      <c r="U23" s="848"/>
      <c r="V23" s="848"/>
      <c r="W23" s="848"/>
      <c r="X23" s="849"/>
    </row>
    <row r="24" spans="1:24" ht="16.5" x14ac:dyDescent="0.25">
      <c r="A24" s="4"/>
      <c r="B24" s="1138" t="s">
        <v>1213</v>
      </c>
      <c r="C24" s="1139"/>
      <c r="D24" s="1139"/>
      <c r="E24" s="1140"/>
      <c r="F24" s="120"/>
      <c r="G24" s="120"/>
      <c r="H24" s="120"/>
      <c r="I24" s="120"/>
      <c r="J24" s="120"/>
      <c r="K24" s="1135"/>
      <c r="L24" s="1136"/>
      <c r="M24" s="1135"/>
      <c r="N24" s="1136"/>
      <c r="O24" s="851"/>
      <c r="P24" s="847"/>
      <c r="Q24" s="847">
        <v>3</v>
      </c>
      <c r="R24" s="847"/>
      <c r="S24" s="848"/>
      <c r="T24" s="848"/>
      <c r="U24" s="848"/>
      <c r="V24" s="848"/>
      <c r="W24" s="848"/>
      <c r="X24" s="849"/>
    </row>
    <row r="25" spans="1:24" ht="16.5" x14ac:dyDescent="0.25">
      <c r="A25" s="4"/>
      <c r="B25" s="1138" t="s">
        <v>1464</v>
      </c>
      <c r="C25" s="1139"/>
      <c r="D25" s="1139"/>
      <c r="E25" s="1140"/>
      <c r="F25" s="120"/>
      <c r="G25" s="120"/>
      <c r="H25" s="120"/>
      <c r="I25" s="120"/>
      <c r="J25" s="120"/>
      <c r="K25" s="845"/>
      <c r="L25" s="846"/>
      <c r="M25" s="845"/>
      <c r="N25" s="846"/>
      <c r="O25" s="851"/>
      <c r="P25" s="847"/>
      <c r="Q25" s="148">
        <v>0.02</v>
      </c>
      <c r="R25" s="847"/>
      <c r="S25" s="848"/>
      <c r="T25" s="848"/>
      <c r="U25" s="848"/>
      <c r="V25" s="848"/>
      <c r="W25" s="848"/>
      <c r="X25" s="849"/>
    </row>
    <row r="26" spans="1:24" ht="36.75" customHeight="1" x14ac:dyDescent="0.25">
      <c r="A26" s="4">
        <v>2</v>
      </c>
      <c r="B26" s="996" t="s">
        <v>1465</v>
      </c>
      <c r="C26" s="996"/>
      <c r="D26" s="996"/>
      <c r="E26" s="996"/>
      <c r="F26" s="120"/>
      <c r="G26" s="120"/>
      <c r="H26" s="120"/>
      <c r="I26" s="120"/>
      <c r="J26" s="120"/>
      <c r="K26" s="845"/>
      <c r="L26" s="846"/>
      <c r="M26" s="845"/>
      <c r="N26" s="846"/>
      <c r="O26" s="851"/>
      <c r="P26" s="847"/>
      <c r="Q26" s="373">
        <v>0.05</v>
      </c>
      <c r="R26" s="847"/>
      <c r="S26" s="848"/>
      <c r="T26" s="848"/>
      <c r="U26" s="848"/>
      <c r="V26" s="848"/>
      <c r="W26" s="848"/>
      <c r="X26" s="849"/>
    </row>
    <row r="27" spans="1:24" ht="28.9" customHeight="1" x14ac:dyDescent="0.25">
      <c r="A27" s="4">
        <v>3</v>
      </c>
      <c r="B27" s="996" t="s">
        <v>1074</v>
      </c>
      <c r="C27" s="996"/>
      <c r="D27" s="996"/>
      <c r="E27" s="996"/>
      <c r="F27" s="120"/>
      <c r="G27" s="120"/>
      <c r="H27" s="120"/>
      <c r="I27" s="120"/>
      <c r="J27" s="120"/>
      <c r="K27" s="845"/>
      <c r="L27" s="846"/>
      <c r="M27" s="845"/>
      <c r="N27" s="846"/>
      <c r="O27" s="851"/>
      <c r="P27" s="847"/>
      <c r="Q27" s="149">
        <v>0.03</v>
      </c>
      <c r="R27" s="847"/>
      <c r="S27" s="848"/>
      <c r="T27" s="848"/>
      <c r="U27" s="848"/>
      <c r="V27" s="848"/>
      <c r="W27" s="848"/>
      <c r="X27" s="849"/>
    </row>
    <row r="28" spans="1:24" ht="36.75" customHeight="1" x14ac:dyDescent="0.25">
      <c r="A28" s="4">
        <v>4</v>
      </c>
      <c r="B28" s="995" t="s">
        <v>1466</v>
      </c>
      <c r="C28" s="995"/>
      <c r="D28" s="996"/>
      <c r="E28" s="996"/>
      <c r="F28" s="120"/>
      <c r="G28" s="120"/>
      <c r="H28" s="120"/>
      <c r="I28" s="120"/>
      <c r="J28" s="120"/>
      <c r="K28" s="845"/>
      <c r="L28" s="846"/>
      <c r="M28" s="845"/>
      <c r="N28" s="846"/>
      <c r="O28" s="851"/>
      <c r="P28" s="847"/>
      <c r="Q28" s="149"/>
      <c r="R28" s="847"/>
      <c r="S28" s="848"/>
      <c r="T28" s="848"/>
      <c r="U28" s="848"/>
      <c r="V28" s="848"/>
      <c r="W28" s="848"/>
      <c r="X28" s="849"/>
    </row>
    <row r="29" spans="1:24" ht="16.5" x14ac:dyDescent="0.25">
      <c r="A29" s="4"/>
      <c r="B29" s="1138" t="s">
        <v>1076</v>
      </c>
      <c r="C29" s="1139"/>
      <c r="D29" s="1139"/>
      <c r="E29" s="1140"/>
      <c r="F29" s="120"/>
      <c r="G29" s="120"/>
      <c r="H29" s="120"/>
      <c r="I29" s="120"/>
      <c r="J29" s="120"/>
      <c r="K29" s="845"/>
      <c r="L29" s="846"/>
      <c r="M29" s="845"/>
      <c r="N29" s="846"/>
      <c r="O29" s="851"/>
      <c r="P29" s="847"/>
      <c r="Q29" s="373">
        <v>0.01</v>
      </c>
      <c r="R29" s="847"/>
      <c r="S29" s="848"/>
      <c r="T29" s="848"/>
      <c r="U29" s="848"/>
      <c r="V29" s="848"/>
      <c r="W29" s="848"/>
      <c r="X29" s="849"/>
    </row>
    <row r="30" spans="1:24" ht="16.5" x14ac:dyDescent="0.25">
      <c r="A30" s="4"/>
      <c r="B30" s="1138" t="s">
        <v>1467</v>
      </c>
      <c r="C30" s="1139"/>
      <c r="D30" s="1139"/>
      <c r="E30" s="1140"/>
      <c r="F30" s="120"/>
      <c r="G30" s="120"/>
      <c r="H30" s="120"/>
      <c r="I30" s="120"/>
      <c r="J30" s="120"/>
      <c r="K30" s="845"/>
      <c r="L30" s="846"/>
      <c r="M30" s="845"/>
      <c r="N30" s="846"/>
      <c r="O30" s="851"/>
      <c r="P30" s="847"/>
      <c r="Q30" s="373">
        <v>0.02</v>
      </c>
      <c r="R30" s="847"/>
      <c r="S30" s="848"/>
      <c r="T30" s="848"/>
      <c r="U30" s="848"/>
      <c r="V30" s="848"/>
      <c r="W30" s="848"/>
      <c r="X30" s="849"/>
    </row>
    <row r="31" spans="1:24" ht="32.450000000000003" customHeight="1" x14ac:dyDescent="0.25">
      <c r="A31" s="4">
        <v>5</v>
      </c>
      <c r="B31" s="996" t="s">
        <v>1219</v>
      </c>
      <c r="C31" s="996"/>
      <c r="D31" s="996"/>
      <c r="E31" s="996"/>
      <c r="F31" s="120"/>
      <c r="G31" s="120"/>
      <c r="H31" s="120"/>
      <c r="I31" s="120"/>
      <c r="J31" s="120"/>
      <c r="K31" s="1135"/>
      <c r="L31" s="1136"/>
      <c r="M31" s="1135"/>
      <c r="N31" s="1136"/>
      <c r="O31" s="83"/>
      <c r="P31" s="84"/>
      <c r="Q31" s="150"/>
      <c r="R31" s="1096"/>
      <c r="S31" s="1103"/>
      <c r="T31" s="1103"/>
      <c r="U31" s="1103"/>
      <c r="V31" s="1103"/>
      <c r="W31" s="1103"/>
      <c r="X31" s="1097"/>
    </row>
    <row r="32" spans="1:24" ht="46.9" customHeight="1" x14ac:dyDescent="0.25">
      <c r="A32" s="4">
        <v>6</v>
      </c>
      <c r="B32" s="996" t="s">
        <v>1468</v>
      </c>
      <c r="C32" s="996"/>
      <c r="D32" s="996"/>
      <c r="E32" s="996"/>
      <c r="F32" s="120"/>
      <c r="G32" s="120"/>
      <c r="H32" s="120"/>
      <c r="I32" s="120"/>
      <c r="J32" s="120"/>
      <c r="K32" s="1135"/>
      <c r="L32" s="1136"/>
      <c r="M32" s="1135"/>
      <c r="N32" s="1136"/>
      <c r="O32" s="83"/>
      <c r="P32" s="84"/>
      <c r="Q32" s="148"/>
      <c r="R32" s="1096"/>
      <c r="S32" s="1103"/>
      <c r="T32" s="1103"/>
      <c r="U32" s="1103"/>
      <c r="V32" s="1103"/>
      <c r="W32" s="1103"/>
      <c r="X32" s="1097"/>
    </row>
    <row r="33" spans="1:24" ht="18.75" x14ac:dyDescent="0.25">
      <c r="A33" s="4"/>
      <c r="B33" s="996" t="s">
        <v>1469</v>
      </c>
      <c r="C33" s="996"/>
      <c r="D33" s="996"/>
      <c r="E33" s="996"/>
      <c r="F33" s="120"/>
      <c r="G33" s="120"/>
      <c r="H33" s="120"/>
      <c r="I33" s="120"/>
      <c r="J33" s="120"/>
      <c r="K33" s="845"/>
      <c r="L33" s="846"/>
      <c r="M33" s="845"/>
      <c r="N33" s="846"/>
      <c r="O33" s="83"/>
      <c r="P33" s="84"/>
      <c r="Q33" s="150">
        <v>0.02</v>
      </c>
      <c r="R33" s="847"/>
      <c r="S33" s="848"/>
      <c r="T33" s="848"/>
      <c r="U33" s="848"/>
      <c r="V33" s="848"/>
      <c r="W33" s="848"/>
      <c r="X33" s="849"/>
    </row>
    <row r="34" spans="1:24" ht="18.75" x14ac:dyDescent="0.25">
      <c r="A34" s="4"/>
      <c r="B34" s="996" t="s">
        <v>1470</v>
      </c>
      <c r="C34" s="996"/>
      <c r="D34" s="996"/>
      <c r="E34" s="996"/>
      <c r="F34" s="120"/>
      <c r="G34" s="120"/>
      <c r="H34" s="120"/>
      <c r="I34" s="120"/>
      <c r="J34" s="120"/>
      <c r="K34" s="845"/>
      <c r="L34" s="846"/>
      <c r="M34" s="845"/>
      <c r="N34" s="846"/>
      <c r="O34" s="83"/>
      <c r="P34" s="84"/>
      <c r="Q34" s="150">
        <v>0.01</v>
      </c>
      <c r="R34" s="847"/>
      <c r="S34" s="848"/>
      <c r="T34" s="848"/>
      <c r="U34" s="848"/>
      <c r="V34" s="848"/>
      <c r="W34" s="848"/>
      <c r="X34" s="849"/>
    </row>
    <row r="35" spans="1:24" ht="36.6" customHeight="1" x14ac:dyDescent="0.25">
      <c r="A35" s="4">
        <v>12</v>
      </c>
      <c r="B35" s="996" t="s">
        <v>1221</v>
      </c>
      <c r="C35" s="996"/>
      <c r="D35" s="996"/>
      <c r="E35" s="996"/>
      <c r="F35" s="120"/>
      <c r="G35" s="120"/>
      <c r="H35" s="120"/>
      <c r="I35" s="120"/>
      <c r="J35" s="120"/>
      <c r="K35" s="1135"/>
      <c r="L35" s="1136"/>
      <c r="M35" s="1135"/>
      <c r="N35" s="1136"/>
      <c r="O35" s="83"/>
      <c r="P35" s="84"/>
      <c r="Q35" s="148">
        <v>0.02</v>
      </c>
      <c r="R35" s="1096"/>
      <c r="S35" s="1103"/>
      <c r="T35" s="1103"/>
      <c r="U35" s="1103"/>
      <c r="V35" s="1103"/>
      <c r="W35" s="1103"/>
      <c r="X35" s="1097"/>
    </row>
    <row r="36" spans="1:24" ht="62.25" customHeight="1" x14ac:dyDescent="0.25">
      <c r="A36" s="4">
        <v>13</v>
      </c>
      <c r="B36" s="995" t="s">
        <v>1471</v>
      </c>
      <c r="C36" s="995"/>
      <c r="D36" s="996"/>
      <c r="E36" s="996"/>
      <c r="F36" s="120"/>
      <c r="G36" s="120"/>
      <c r="H36" s="120"/>
      <c r="I36" s="120"/>
      <c r="J36" s="120"/>
      <c r="K36" s="1135"/>
      <c r="L36" s="1136"/>
      <c r="M36" s="1135"/>
      <c r="N36" s="1136"/>
      <c r="O36" s="83"/>
      <c r="P36" s="84"/>
      <c r="Q36" s="148">
        <v>0.02</v>
      </c>
      <c r="R36" s="1096"/>
      <c r="S36" s="1103"/>
      <c r="T36" s="1103"/>
      <c r="U36" s="1103"/>
      <c r="V36" s="1103"/>
      <c r="W36" s="1103"/>
      <c r="X36" s="1097"/>
    </row>
    <row r="37" spans="1:24" ht="48.2" customHeight="1" x14ac:dyDescent="0.25">
      <c r="A37" s="4">
        <v>14</v>
      </c>
      <c r="B37" s="995" t="s">
        <v>1472</v>
      </c>
      <c r="C37" s="995"/>
      <c r="D37" s="996"/>
      <c r="E37" s="996"/>
      <c r="F37" s="120"/>
      <c r="G37" s="120"/>
      <c r="H37" s="120"/>
      <c r="I37" s="120"/>
      <c r="J37" s="120"/>
      <c r="K37" s="1135"/>
      <c r="L37" s="1136"/>
      <c r="M37" s="1135"/>
      <c r="N37" s="1136"/>
      <c r="O37" s="83"/>
      <c r="P37" s="84"/>
      <c r="Q37" s="148">
        <v>0.02</v>
      </c>
      <c r="R37" s="1096"/>
      <c r="S37" s="1103"/>
      <c r="T37" s="1103"/>
      <c r="U37" s="1103"/>
      <c r="V37" s="1103"/>
      <c r="W37" s="1103"/>
      <c r="X37" s="1097"/>
    </row>
    <row r="38" spans="1:24" ht="44.25" customHeight="1" x14ac:dyDescent="0.25">
      <c r="A38" s="4">
        <v>15</v>
      </c>
      <c r="B38" s="996" t="s">
        <v>1473</v>
      </c>
      <c r="C38" s="996"/>
      <c r="D38" s="996"/>
      <c r="E38" s="996"/>
      <c r="F38" s="120"/>
      <c r="G38" s="120"/>
      <c r="H38" s="120"/>
      <c r="I38" s="120"/>
      <c r="J38" s="120"/>
      <c r="K38" s="1135"/>
      <c r="L38" s="1136"/>
      <c r="M38" s="1135"/>
      <c r="N38" s="1136"/>
      <c r="O38" s="83"/>
      <c r="P38" s="84"/>
      <c r="Q38" s="148">
        <v>0.01</v>
      </c>
      <c r="R38" s="1096"/>
      <c r="S38" s="1103"/>
      <c r="T38" s="1103"/>
      <c r="U38" s="1103"/>
      <c r="V38" s="1103"/>
      <c r="W38" s="1103"/>
      <c r="X38" s="1097"/>
    </row>
    <row r="39" spans="1:24" ht="32.450000000000003" customHeight="1" x14ac:dyDescent="0.25">
      <c r="A39" s="4">
        <v>16</v>
      </c>
      <c r="B39" s="1189" t="s">
        <v>1474</v>
      </c>
      <c r="C39" s="1189"/>
      <c r="D39" s="1189"/>
      <c r="E39" s="1189"/>
      <c r="F39" s="152"/>
      <c r="G39" s="152"/>
      <c r="H39" s="152"/>
      <c r="I39" s="152"/>
      <c r="J39" s="152"/>
      <c r="K39" s="1135"/>
      <c r="L39" s="1136"/>
      <c r="M39" s="1135"/>
      <c r="N39" s="1136"/>
      <c r="O39" s="83"/>
      <c r="P39" s="84"/>
      <c r="Q39" s="852">
        <v>0.02</v>
      </c>
      <c r="R39" s="1230" t="s">
        <v>599</v>
      </c>
      <c r="S39" s="1231"/>
      <c r="T39" s="1231"/>
      <c r="U39" s="1231"/>
      <c r="V39" s="1231"/>
      <c r="W39" s="1231"/>
      <c r="X39" s="1232"/>
    </row>
    <row r="40" spans="1:24" ht="27" customHeight="1" x14ac:dyDescent="0.25">
      <c r="A40" s="4">
        <v>17</v>
      </c>
      <c r="B40" s="1189" t="s">
        <v>1475</v>
      </c>
      <c r="C40" s="1189"/>
      <c r="D40" s="1189"/>
      <c r="E40" s="1189"/>
      <c r="F40" s="152"/>
      <c r="G40" s="152"/>
      <c r="H40" s="152"/>
      <c r="I40" s="152"/>
      <c r="J40" s="152"/>
      <c r="K40" s="845"/>
      <c r="L40" s="846"/>
      <c r="M40" s="845"/>
      <c r="N40" s="846"/>
      <c r="O40" s="83"/>
      <c r="P40" s="84"/>
      <c r="Q40" s="852">
        <v>0.02</v>
      </c>
      <c r="R40" s="847"/>
      <c r="S40" s="848"/>
      <c r="T40" s="848"/>
      <c r="U40" s="848"/>
      <c r="V40" s="848"/>
      <c r="W40" s="848"/>
      <c r="X40" s="849"/>
    </row>
    <row r="41" spans="1:24" ht="32.450000000000003" customHeight="1" x14ac:dyDescent="0.25">
      <c r="A41" s="4">
        <v>18</v>
      </c>
      <c r="B41" s="1189" t="s">
        <v>1476</v>
      </c>
      <c r="C41" s="1189"/>
      <c r="D41" s="1189"/>
      <c r="E41" s="1189"/>
      <c r="F41" s="152"/>
      <c r="G41" s="152"/>
      <c r="H41" s="152"/>
      <c r="I41" s="152"/>
      <c r="J41" s="152"/>
      <c r="K41" s="845"/>
      <c r="L41" s="846"/>
      <c r="M41" s="845"/>
      <c r="N41" s="846"/>
      <c r="O41" s="83"/>
      <c r="P41" s="84"/>
      <c r="Q41" s="852">
        <v>0.01</v>
      </c>
      <c r="R41" s="847"/>
      <c r="S41" s="848"/>
      <c r="T41" s="848"/>
      <c r="U41" s="848"/>
      <c r="V41" s="848"/>
      <c r="W41" s="848"/>
      <c r="X41" s="849"/>
    </row>
    <row r="42" spans="1:24" ht="51" hidden="1" customHeight="1" x14ac:dyDescent="0.25">
      <c r="A42" s="4">
        <v>19</v>
      </c>
      <c r="B42" s="1189" t="s">
        <v>612</v>
      </c>
      <c r="C42" s="1189"/>
      <c r="D42" s="1189"/>
      <c r="E42" s="1189"/>
      <c r="F42" s="152"/>
      <c r="G42" s="152"/>
      <c r="H42" s="152"/>
      <c r="I42" s="152"/>
      <c r="J42" s="152"/>
      <c r="K42" s="845"/>
      <c r="L42" s="846"/>
      <c r="M42" s="845"/>
      <c r="N42" s="846"/>
      <c r="O42" s="83"/>
      <c r="P42" s="84"/>
      <c r="Q42" s="852"/>
      <c r="R42" s="847"/>
      <c r="S42" s="848"/>
      <c r="T42" s="848"/>
      <c r="U42" s="848"/>
      <c r="V42" s="848"/>
      <c r="W42" s="848"/>
      <c r="X42" s="849"/>
    </row>
    <row r="43" spans="1:24" ht="51" hidden="1" customHeight="1" x14ac:dyDescent="0.25">
      <c r="A43" s="4">
        <v>20</v>
      </c>
      <c r="B43" s="1189" t="s">
        <v>613</v>
      </c>
      <c r="C43" s="1189"/>
      <c r="D43" s="1189"/>
      <c r="E43" s="1189"/>
      <c r="F43" s="152"/>
      <c r="G43" s="152"/>
      <c r="H43" s="152"/>
      <c r="I43" s="152"/>
      <c r="J43" s="152"/>
      <c r="K43" s="845"/>
      <c r="L43" s="846"/>
      <c r="M43" s="845"/>
      <c r="N43" s="846"/>
      <c r="O43" s="83"/>
      <c r="P43" s="84"/>
      <c r="Q43" s="852"/>
      <c r="R43" s="847"/>
      <c r="S43" s="848"/>
      <c r="T43" s="848"/>
      <c r="U43" s="848"/>
      <c r="V43" s="848"/>
      <c r="W43" s="848"/>
      <c r="X43" s="849"/>
    </row>
    <row r="44" spans="1:24" ht="51" hidden="1" customHeight="1" x14ac:dyDescent="0.25">
      <c r="A44" s="4">
        <v>21</v>
      </c>
      <c r="B44" s="1189" t="s">
        <v>614</v>
      </c>
      <c r="C44" s="1189"/>
      <c r="D44" s="1189"/>
      <c r="E44" s="1189"/>
      <c r="F44" s="152"/>
      <c r="G44" s="152"/>
      <c r="H44" s="152"/>
      <c r="I44" s="152"/>
      <c r="J44" s="152"/>
      <c r="K44" s="845"/>
      <c r="L44" s="846"/>
      <c r="M44" s="845"/>
      <c r="N44" s="846"/>
      <c r="O44" s="83"/>
      <c r="P44" s="84"/>
      <c r="Q44" s="852"/>
      <c r="R44" s="847"/>
      <c r="S44" s="848"/>
      <c r="T44" s="848"/>
      <c r="U44" s="848"/>
      <c r="V44" s="848"/>
      <c r="W44" s="848"/>
      <c r="X44" s="849"/>
    </row>
    <row r="45" spans="1:24" ht="36" hidden="1" customHeight="1" x14ac:dyDescent="0.25">
      <c r="A45" s="4">
        <v>22</v>
      </c>
      <c r="B45" s="1229" t="s">
        <v>615</v>
      </c>
      <c r="C45" s="1229"/>
      <c r="D45" s="1189"/>
      <c r="E45" s="1189"/>
      <c r="F45" s="152"/>
      <c r="G45" s="152"/>
      <c r="H45" s="152"/>
      <c r="I45" s="152"/>
      <c r="J45" s="152"/>
      <c r="K45" s="1135"/>
      <c r="L45" s="1136"/>
      <c r="M45" s="1135"/>
      <c r="N45" s="1136"/>
      <c r="O45" s="83"/>
      <c r="P45" s="84"/>
      <c r="Q45" s="852"/>
      <c r="R45" s="1096"/>
      <c r="S45" s="1103"/>
      <c r="T45" s="1103"/>
      <c r="U45" s="1103"/>
      <c r="V45" s="1103"/>
      <c r="W45" s="1103"/>
      <c r="X45" s="1097"/>
    </row>
    <row r="46" spans="1:24" ht="16.5" x14ac:dyDescent="0.25">
      <c r="A46" s="21"/>
      <c r="B46" s="22"/>
      <c r="C46" s="22"/>
      <c r="D46" s="22"/>
      <c r="E46" s="22"/>
      <c r="F46" s="22"/>
      <c r="G46" s="22"/>
      <c r="H46" s="22"/>
      <c r="I46" s="22"/>
      <c r="J46" s="22"/>
      <c r="K46" s="86"/>
      <c r="L46" s="87"/>
      <c r="M46" s="87"/>
      <c r="N46" s="87"/>
      <c r="O46" s="87"/>
      <c r="P46" s="87"/>
      <c r="Q46" s="87"/>
      <c r="R46" s="87"/>
      <c r="S46" s="87"/>
      <c r="T46" s="87"/>
      <c r="U46" s="87"/>
      <c r="V46" s="88"/>
      <c r="W46" s="88"/>
      <c r="X46" s="88"/>
    </row>
    <row r="47" spans="1:24" ht="15.75" x14ac:dyDescent="0.25">
      <c r="L47" s="1102" t="s">
        <v>13</v>
      </c>
      <c r="M47" s="1102"/>
      <c r="N47" s="1102"/>
      <c r="O47" s="1102"/>
      <c r="P47" s="1102"/>
      <c r="Q47" s="1102"/>
      <c r="R47" s="1102"/>
      <c r="S47" s="1102"/>
      <c r="T47" s="1102"/>
      <c r="U47" s="1102"/>
      <c r="V47" s="1102"/>
      <c r="W47" s="1102"/>
      <c r="X47" s="1102"/>
    </row>
    <row r="48" spans="1:24" ht="15.75" x14ac:dyDescent="0.25">
      <c r="L48" s="1101" t="s">
        <v>14</v>
      </c>
      <c r="M48" s="1101"/>
      <c r="N48" s="1101"/>
      <c r="O48" s="1101"/>
      <c r="P48" s="1101"/>
      <c r="Q48" s="1101"/>
      <c r="R48" s="1101"/>
      <c r="S48" s="1101"/>
      <c r="T48" s="1101"/>
      <c r="U48" s="1101"/>
      <c r="V48" s="1101"/>
      <c r="W48" s="1101"/>
      <c r="X48" s="1101"/>
    </row>
  </sheetData>
  <sheetProtection formatCells="0" formatColumns="0" formatRows="0" insertRows="0" insertHyperlinks="0" deleteRows="0" sort="0" autoFilter="0" pivotTables="0"/>
  <mergeCells count="78">
    <mergeCell ref="B20:E20"/>
    <mergeCell ref="K20:L20"/>
    <mergeCell ref="M20:N20"/>
    <mergeCell ref="R20:X20"/>
    <mergeCell ref="A1:E1"/>
    <mergeCell ref="A3:X3"/>
    <mergeCell ref="A4:X4"/>
    <mergeCell ref="A5:A7"/>
    <mergeCell ref="B5:B7"/>
    <mergeCell ref="C5:C7"/>
    <mergeCell ref="D5:D7"/>
    <mergeCell ref="E5:V5"/>
    <mergeCell ref="W5:W7"/>
    <mergeCell ref="X5:X7"/>
    <mergeCell ref="E6:N6"/>
    <mergeCell ref="O6:U6"/>
    <mergeCell ref="V6:V7"/>
    <mergeCell ref="A16:X16"/>
    <mergeCell ref="A18:X18"/>
    <mergeCell ref="B21:E21"/>
    <mergeCell ref="K21:L21"/>
    <mergeCell ref="M21:N21"/>
    <mergeCell ref="B22:E22"/>
    <mergeCell ref="K22:L22"/>
    <mergeCell ref="M22:N22"/>
    <mergeCell ref="B30:E30"/>
    <mergeCell ref="B23:E23"/>
    <mergeCell ref="K23:L23"/>
    <mergeCell ref="M23:N23"/>
    <mergeCell ref="B24:E24"/>
    <mergeCell ref="K24:L24"/>
    <mergeCell ref="M24:N24"/>
    <mergeCell ref="B25:E25"/>
    <mergeCell ref="B26:E26"/>
    <mergeCell ref="B27:E27"/>
    <mergeCell ref="B28:E28"/>
    <mergeCell ref="B29:E29"/>
    <mergeCell ref="R35:X35"/>
    <mergeCell ref="B31:E31"/>
    <mergeCell ref="K31:L31"/>
    <mergeCell ref="M31:N31"/>
    <mergeCell ref="R31:X31"/>
    <mergeCell ref="B32:E32"/>
    <mergeCell ref="K32:L32"/>
    <mergeCell ref="M32:N32"/>
    <mergeCell ref="R32:X32"/>
    <mergeCell ref="B33:E33"/>
    <mergeCell ref="B34:E34"/>
    <mergeCell ref="B35:E35"/>
    <mergeCell ref="K35:L35"/>
    <mergeCell ref="M35:N35"/>
    <mergeCell ref="B36:E36"/>
    <mergeCell ref="K36:L36"/>
    <mergeCell ref="M36:N36"/>
    <mergeCell ref="R36:X36"/>
    <mergeCell ref="B37:E37"/>
    <mergeCell ref="K37:L37"/>
    <mergeCell ref="M37:N37"/>
    <mergeCell ref="R37:X37"/>
    <mergeCell ref="B45:E45"/>
    <mergeCell ref="B38:E38"/>
    <mergeCell ref="K38:L38"/>
    <mergeCell ref="M38:N38"/>
    <mergeCell ref="R38:X38"/>
    <mergeCell ref="B39:E39"/>
    <mergeCell ref="K39:L39"/>
    <mergeCell ref="M39:N39"/>
    <mergeCell ref="R39:X39"/>
    <mergeCell ref="B40:E40"/>
    <mergeCell ref="B41:E41"/>
    <mergeCell ref="B42:E42"/>
    <mergeCell ref="B43:E43"/>
    <mergeCell ref="B44:E44"/>
    <mergeCell ref="K45:L45"/>
    <mergeCell ref="M45:N45"/>
    <mergeCell ref="R45:X45"/>
    <mergeCell ref="L47:X47"/>
    <mergeCell ref="L48:X48"/>
  </mergeCells>
  <pageMargins left="0.7" right="0.7" top="0.75" bottom="0.75" header="0.3" footer="0.3"/>
  <pageSetup paperSize="9" scale="64"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41"/>
  <sheetViews>
    <sheetView topLeftCell="A31" zoomScale="90" zoomScaleNormal="90" workbookViewId="0">
      <selection activeCell="E40" sqref="E40"/>
    </sheetView>
  </sheetViews>
  <sheetFormatPr defaultRowHeight="15" x14ac:dyDescent="0.25"/>
  <cols>
    <col min="1" max="1" width="6.28515625" style="73" customWidth="1"/>
    <col min="2" max="2" width="28" style="73" customWidth="1"/>
    <col min="3" max="3" width="22" style="73" customWidth="1"/>
    <col min="4" max="4" width="8.5703125" style="74" customWidth="1"/>
    <col min="5" max="6" width="11.5703125" style="853" customWidth="1"/>
    <col min="7" max="9" width="6.7109375" style="853" customWidth="1"/>
    <col min="10" max="10" width="5.5703125" style="853" customWidth="1"/>
    <col min="11" max="14" width="6.7109375" style="853" customWidth="1"/>
    <col min="15" max="15" width="6.42578125" style="853" customWidth="1"/>
    <col min="16" max="16" width="7.140625" style="73" customWidth="1"/>
    <col min="17" max="17" width="5.7109375" style="73" customWidth="1"/>
    <col min="18" max="18" width="0.85546875" style="73" hidden="1" customWidth="1"/>
    <col min="19" max="256" width="9.140625" style="73"/>
    <col min="257" max="257" width="6.28515625" style="73" customWidth="1"/>
    <col min="258" max="258" width="28" style="73" customWidth="1"/>
    <col min="259" max="259" width="22" style="73" customWidth="1"/>
    <col min="260" max="260" width="8.5703125" style="73" customWidth="1"/>
    <col min="261" max="262" width="11.5703125" style="73" customWidth="1"/>
    <col min="263" max="265" width="6.7109375" style="73" customWidth="1"/>
    <col min="266" max="266" width="5.5703125" style="73" customWidth="1"/>
    <col min="267" max="270" width="6.7109375" style="73" customWidth="1"/>
    <col min="271" max="271" width="6.42578125" style="73" customWidth="1"/>
    <col min="272" max="272" width="7.140625" style="73" customWidth="1"/>
    <col min="273" max="273" width="5.7109375" style="73" customWidth="1"/>
    <col min="274" max="274" width="0" style="73" hidden="1" customWidth="1"/>
    <col min="275" max="512" width="9.140625" style="73"/>
    <col min="513" max="513" width="6.28515625" style="73" customWidth="1"/>
    <col min="514" max="514" width="28" style="73" customWidth="1"/>
    <col min="515" max="515" width="22" style="73" customWidth="1"/>
    <col min="516" max="516" width="8.5703125" style="73" customWidth="1"/>
    <col min="517" max="518" width="11.5703125" style="73" customWidth="1"/>
    <col min="519" max="521" width="6.7109375" style="73" customWidth="1"/>
    <col min="522" max="522" width="5.5703125" style="73" customWidth="1"/>
    <col min="523" max="526" width="6.7109375" style="73" customWidth="1"/>
    <col min="527" max="527" width="6.42578125" style="73" customWidth="1"/>
    <col min="528" max="528" width="7.140625" style="73" customWidth="1"/>
    <col min="529" max="529" width="5.7109375" style="73" customWidth="1"/>
    <col min="530" max="530" width="0" style="73" hidden="1" customWidth="1"/>
    <col min="531" max="768" width="9.140625" style="73"/>
    <col min="769" max="769" width="6.28515625" style="73" customWidth="1"/>
    <col min="770" max="770" width="28" style="73" customWidth="1"/>
    <col min="771" max="771" width="22" style="73" customWidth="1"/>
    <col min="772" max="772" width="8.5703125" style="73" customWidth="1"/>
    <col min="773" max="774" width="11.5703125" style="73" customWidth="1"/>
    <col min="775" max="777" width="6.7109375" style="73" customWidth="1"/>
    <col min="778" max="778" width="5.5703125" style="73" customWidth="1"/>
    <col min="779" max="782" width="6.7109375" style="73" customWidth="1"/>
    <col min="783" max="783" width="6.42578125" style="73" customWidth="1"/>
    <col min="784" max="784" width="7.140625" style="73" customWidth="1"/>
    <col min="785" max="785" width="5.7109375" style="73" customWidth="1"/>
    <col min="786" max="786" width="0" style="73" hidden="1" customWidth="1"/>
    <col min="787" max="1024" width="9.140625" style="73"/>
    <col min="1025" max="1025" width="6.28515625" style="73" customWidth="1"/>
    <col min="1026" max="1026" width="28" style="73" customWidth="1"/>
    <col min="1027" max="1027" width="22" style="73" customWidth="1"/>
    <col min="1028" max="1028" width="8.5703125" style="73" customWidth="1"/>
    <col min="1029" max="1030" width="11.5703125" style="73" customWidth="1"/>
    <col min="1031" max="1033" width="6.7109375" style="73" customWidth="1"/>
    <col min="1034" max="1034" width="5.5703125" style="73" customWidth="1"/>
    <col min="1035" max="1038" width="6.7109375" style="73" customWidth="1"/>
    <col min="1039" max="1039" width="6.42578125" style="73" customWidth="1"/>
    <col min="1040" max="1040" width="7.140625" style="73" customWidth="1"/>
    <col min="1041" max="1041" width="5.7109375" style="73" customWidth="1"/>
    <col min="1042" max="1042" width="0" style="73" hidden="1" customWidth="1"/>
    <col min="1043" max="1280" width="9.140625" style="73"/>
    <col min="1281" max="1281" width="6.28515625" style="73" customWidth="1"/>
    <col min="1282" max="1282" width="28" style="73" customWidth="1"/>
    <col min="1283" max="1283" width="22" style="73" customWidth="1"/>
    <col min="1284" max="1284" width="8.5703125" style="73" customWidth="1"/>
    <col min="1285" max="1286" width="11.5703125" style="73" customWidth="1"/>
    <col min="1287" max="1289" width="6.7109375" style="73" customWidth="1"/>
    <col min="1290" max="1290" width="5.5703125" style="73" customWidth="1"/>
    <col min="1291" max="1294" width="6.7109375" style="73" customWidth="1"/>
    <col min="1295" max="1295" width="6.42578125" style="73" customWidth="1"/>
    <col min="1296" max="1296" width="7.140625" style="73" customWidth="1"/>
    <col min="1297" max="1297" width="5.7109375" style="73" customWidth="1"/>
    <col min="1298" max="1298" width="0" style="73" hidden="1" customWidth="1"/>
    <col min="1299" max="1536" width="9.140625" style="73"/>
    <col min="1537" max="1537" width="6.28515625" style="73" customWidth="1"/>
    <col min="1538" max="1538" width="28" style="73" customWidth="1"/>
    <col min="1539" max="1539" width="22" style="73" customWidth="1"/>
    <col min="1540" max="1540" width="8.5703125" style="73" customWidth="1"/>
    <col min="1541" max="1542" width="11.5703125" style="73" customWidth="1"/>
    <col min="1543" max="1545" width="6.7109375" style="73" customWidth="1"/>
    <col min="1546" max="1546" width="5.5703125" style="73" customWidth="1"/>
    <col min="1547" max="1550" width="6.7109375" style="73" customWidth="1"/>
    <col min="1551" max="1551" width="6.42578125" style="73" customWidth="1"/>
    <col min="1552" max="1552" width="7.140625" style="73" customWidth="1"/>
    <col min="1553" max="1553" width="5.7109375" style="73" customWidth="1"/>
    <col min="1554" max="1554" width="0" style="73" hidden="1" customWidth="1"/>
    <col min="1555" max="1792" width="9.140625" style="73"/>
    <col min="1793" max="1793" width="6.28515625" style="73" customWidth="1"/>
    <col min="1794" max="1794" width="28" style="73" customWidth="1"/>
    <col min="1795" max="1795" width="22" style="73" customWidth="1"/>
    <col min="1796" max="1796" width="8.5703125" style="73" customWidth="1"/>
    <col min="1797" max="1798" width="11.5703125" style="73" customWidth="1"/>
    <col min="1799" max="1801" width="6.7109375" style="73" customWidth="1"/>
    <col min="1802" max="1802" width="5.5703125" style="73" customWidth="1"/>
    <col min="1803" max="1806" width="6.7109375" style="73" customWidth="1"/>
    <col min="1807" max="1807" width="6.42578125" style="73" customWidth="1"/>
    <col min="1808" max="1808" width="7.140625" style="73" customWidth="1"/>
    <col min="1809" max="1809" width="5.7109375" style="73" customWidth="1"/>
    <col min="1810" max="1810" width="0" style="73" hidden="1" customWidth="1"/>
    <col min="1811" max="2048" width="9.140625" style="73"/>
    <col min="2049" max="2049" width="6.28515625" style="73" customWidth="1"/>
    <col min="2050" max="2050" width="28" style="73" customWidth="1"/>
    <col min="2051" max="2051" width="22" style="73" customWidth="1"/>
    <col min="2052" max="2052" width="8.5703125" style="73" customWidth="1"/>
    <col min="2053" max="2054" width="11.5703125" style="73" customWidth="1"/>
    <col min="2055" max="2057" width="6.7109375" style="73" customWidth="1"/>
    <col min="2058" max="2058" width="5.5703125" style="73" customWidth="1"/>
    <col min="2059" max="2062" width="6.7109375" style="73" customWidth="1"/>
    <col min="2063" max="2063" width="6.42578125" style="73" customWidth="1"/>
    <col min="2064" max="2064" width="7.140625" style="73" customWidth="1"/>
    <col min="2065" max="2065" width="5.7109375" style="73" customWidth="1"/>
    <col min="2066" max="2066" width="0" style="73" hidden="1" customWidth="1"/>
    <col min="2067" max="2304" width="9.140625" style="73"/>
    <col min="2305" max="2305" width="6.28515625" style="73" customWidth="1"/>
    <col min="2306" max="2306" width="28" style="73" customWidth="1"/>
    <col min="2307" max="2307" width="22" style="73" customWidth="1"/>
    <col min="2308" max="2308" width="8.5703125" style="73" customWidth="1"/>
    <col min="2309" max="2310" width="11.5703125" style="73" customWidth="1"/>
    <col min="2311" max="2313" width="6.7109375" style="73" customWidth="1"/>
    <col min="2314" max="2314" width="5.5703125" style="73" customWidth="1"/>
    <col min="2315" max="2318" width="6.7109375" style="73" customWidth="1"/>
    <col min="2319" max="2319" width="6.42578125" style="73" customWidth="1"/>
    <col min="2320" max="2320" width="7.140625" style="73" customWidth="1"/>
    <col min="2321" max="2321" width="5.7109375" style="73" customWidth="1"/>
    <col min="2322" max="2322" width="0" style="73" hidden="1" customWidth="1"/>
    <col min="2323" max="2560" width="9.140625" style="73"/>
    <col min="2561" max="2561" width="6.28515625" style="73" customWidth="1"/>
    <col min="2562" max="2562" width="28" style="73" customWidth="1"/>
    <col min="2563" max="2563" width="22" style="73" customWidth="1"/>
    <col min="2564" max="2564" width="8.5703125" style="73" customWidth="1"/>
    <col min="2565" max="2566" width="11.5703125" style="73" customWidth="1"/>
    <col min="2567" max="2569" width="6.7109375" style="73" customWidth="1"/>
    <col min="2570" max="2570" width="5.5703125" style="73" customWidth="1"/>
    <col min="2571" max="2574" width="6.7109375" style="73" customWidth="1"/>
    <col min="2575" max="2575" width="6.42578125" style="73" customWidth="1"/>
    <col min="2576" max="2576" width="7.140625" style="73" customWidth="1"/>
    <col min="2577" max="2577" width="5.7109375" style="73" customWidth="1"/>
    <col min="2578" max="2578" width="0" style="73" hidden="1" customWidth="1"/>
    <col min="2579" max="2816" width="9.140625" style="73"/>
    <col min="2817" max="2817" width="6.28515625" style="73" customWidth="1"/>
    <col min="2818" max="2818" width="28" style="73" customWidth="1"/>
    <col min="2819" max="2819" width="22" style="73" customWidth="1"/>
    <col min="2820" max="2820" width="8.5703125" style="73" customWidth="1"/>
    <col min="2821" max="2822" width="11.5703125" style="73" customWidth="1"/>
    <col min="2823" max="2825" width="6.7109375" style="73" customWidth="1"/>
    <col min="2826" max="2826" width="5.5703125" style="73" customWidth="1"/>
    <col min="2827" max="2830" width="6.7109375" style="73" customWidth="1"/>
    <col min="2831" max="2831" width="6.42578125" style="73" customWidth="1"/>
    <col min="2832" max="2832" width="7.140625" style="73" customWidth="1"/>
    <col min="2833" max="2833" width="5.7109375" style="73" customWidth="1"/>
    <col min="2834" max="2834" width="0" style="73" hidden="1" customWidth="1"/>
    <col min="2835" max="3072" width="9.140625" style="73"/>
    <col min="3073" max="3073" width="6.28515625" style="73" customWidth="1"/>
    <col min="3074" max="3074" width="28" style="73" customWidth="1"/>
    <col min="3075" max="3075" width="22" style="73" customWidth="1"/>
    <col min="3076" max="3076" width="8.5703125" style="73" customWidth="1"/>
    <col min="3077" max="3078" width="11.5703125" style="73" customWidth="1"/>
    <col min="3079" max="3081" width="6.7109375" style="73" customWidth="1"/>
    <col min="3082" max="3082" width="5.5703125" style="73" customWidth="1"/>
    <col min="3083" max="3086" width="6.7109375" style="73" customWidth="1"/>
    <col min="3087" max="3087" width="6.42578125" style="73" customWidth="1"/>
    <col min="3088" max="3088" width="7.140625" style="73" customWidth="1"/>
    <col min="3089" max="3089" width="5.7109375" style="73" customWidth="1"/>
    <col min="3090" max="3090" width="0" style="73" hidden="1" customWidth="1"/>
    <col min="3091" max="3328" width="9.140625" style="73"/>
    <col min="3329" max="3329" width="6.28515625" style="73" customWidth="1"/>
    <col min="3330" max="3330" width="28" style="73" customWidth="1"/>
    <col min="3331" max="3331" width="22" style="73" customWidth="1"/>
    <col min="3332" max="3332" width="8.5703125" style="73" customWidth="1"/>
    <col min="3333" max="3334" width="11.5703125" style="73" customWidth="1"/>
    <col min="3335" max="3337" width="6.7109375" style="73" customWidth="1"/>
    <col min="3338" max="3338" width="5.5703125" style="73" customWidth="1"/>
    <col min="3339" max="3342" width="6.7109375" style="73" customWidth="1"/>
    <col min="3343" max="3343" width="6.42578125" style="73" customWidth="1"/>
    <col min="3344" max="3344" width="7.140625" style="73" customWidth="1"/>
    <col min="3345" max="3345" width="5.7109375" style="73" customWidth="1"/>
    <col min="3346" max="3346" width="0" style="73" hidden="1" customWidth="1"/>
    <col min="3347" max="3584" width="9.140625" style="73"/>
    <col min="3585" max="3585" width="6.28515625" style="73" customWidth="1"/>
    <col min="3586" max="3586" width="28" style="73" customWidth="1"/>
    <col min="3587" max="3587" width="22" style="73" customWidth="1"/>
    <col min="3588" max="3588" width="8.5703125" style="73" customWidth="1"/>
    <col min="3589" max="3590" width="11.5703125" style="73" customWidth="1"/>
    <col min="3591" max="3593" width="6.7109375" style="73" customWidth="1"/>
    <col min="3594" max="3594" width="5.5703125" style="73" customWidth="1"/>
    <col min="3595" max="3598" width="6.7109375" style="73" customWidth="1"/>
    <col min="3599" max="3599" width="6.42578125" style="73" customWidth="1"/>
    <col min="3600" max="3600" width="7.140625" style="73" customWidth="1"/>
    <col min="3601" max="3601" width="5.7109375" style="73" customWidth="1"/>
    <col min="3602" max="3602" width="0" style="73" hidden="1" customWidth="1"/>
    <col min="3603" max="3840" width="9.140625" style="73"/>
    <col min="3841" max="3841" width="6.28515625" style="73" customWidth="1"/>
    <col min="3842" max="3842" width="28" style="73" customWidth="1"/>
    <col min="3843" max="3843" width="22" style="73" customWidth="1"/>
    <col min="3844" max="3844" width="8.5703125" style="73" customWidth="1"/>
    <col min="3845" max="3846" width="11.5703125" style="73" customWidth="1"/>
    <col min="3847" max="3849" width="6.7109375" style="73" customWidth="1"/>
    <col min="3850" max="3850" width="5.5703125" style="73" customWidth="1"/>
    <col min="3851" max="3854" width="6.7109375" style="73" customWidth="1"/>
    <col min="3855" max="3855" width="6.42578125" style="73" customWidth="1"/>
    <col min="3856" max="3856" width="7.140625" style="73" customWidth="1"/>
    <col min="3857" max="3857" width="5.7109375" style="73" customWidth="1"/>
    <col min="3858" max="3858" width="0" style="73" hidden="1" customWidth="1"/>
    <col min="3859" max="4096" width="9.140625" style="73"/>
    <col min="4097" max="4097" width="6.28515625" style="73" customWidth="1"/>
    <col min="4098" max="4098" width="28" style="73" customWidth="1"/>
    <col min="4099" max="4099" width="22" style="73" customWidth="1"/>
    <col min="4100" max="4100" width="8.5703125" style="73" customWidth="1"/>
    <col min="4101" max="4102" width="11.5703125" style="73" customWidth="1"/>
    <col min="4103" max="4105" width="6.7109375" style="73" customWidth="1"/>
    <col min="4106" max="4106" width="5.5703125" style="73" customWidth="1"/>
    <col min="4107" max="4110" width="6.7109375" style="73" customWidth="1"/>
    <col min="4111" max="4111" width="6.42578125" style="73" customWidth="1"/>
    <col min="4112" max="4112" width="7.140625" style="73" customWidth="1"/>
    <col min="4113" max="4113" width="5.7109375" style="73" customWidth="1"/>
    <col min="4114" max="4114" width="0" style="73" hidden="1" customWidth="1"/>
    <col min="4115" max="4352" width="9.140625" style="73"/>
    <col min="4353" max="4353" width="6.28515625" style="73" customWidth="1"/>
    <col min="4354" max="4354" width="28" style="73" customWidth="1"/>
    <col min="4355" max="4355" width="22" style="73" customWidth="1"/>
    <col min="4356" max="4356" width="8.5703125" style="73" customWidth="1"/>
    <col min="4357" max="4358" width="11.5703125" style="73" customWidth="1"/>
    <col min="4359" max="4361" width="6.7109375" style="73" customWidth="1"/>
    <col min="4362" max="4362" width="5.5703125" style="73" customWidth="1"/>
    <col min="4363" max="4366" width="6.7109375" style="73" customWidth="1"/>
    <col min="4367" max="4367" width="6.42578125" style="73" customWidth="1"/>
    <col min="4368" max="4368" width="7.140625" style="73" customWidth="1"/>
    <col min="4369" max="4369" width="5.7109375" style="73" customWidth="1"/>
    <col min="4370" max="4370" width="0" style="73" hidden="1" customWidth="1"/>
    <col min="4371" max="4608" width="9.140625" style="73"/>
    <col min="4609" max="4609" width="6.28515625" style="73" customWidth="1"/>
    <col min="4610" max="4610" width="28" style="73" customWidth="1"/>
    <col min="4611" max="4611" width="22" style="73" customWidth="1"/>
    <col min="4612" max="4612" width="8.5703125" style="73" customWidth="1"/>
    <col min="4613" max="4614" width="11.5703125" style="73" customWidth="1"/>
    <col min="4615" max="4617" width="6.7109375" style="73" customWidth="1"/>
    <col min="4618" max="4618" width="5.5703125" style="73" customWidth="1"/>
    <col min="4619" max="4622" width="6.7109375" style="73" customWidth="1"/>
    <col min="4623" max="4623" width="6.42578125" style="73" customWidth="1"/>
    <col min="4624" max="4624" width="7.140625" style="73" customWidth="1"/>
    <col min="4625" max="4625" width="5.7109375" style="73" customWidth="1"/>
    <col min="4626" max="4626" width="0" style="73" hidden="1" customWidth="1"/>
    <col min="4627" max="4864" width="9.140625" style="73"/>
    <col min="4865" max="4865" width="6.28515625" style="73" customWidth="1"/>
    <col min="4866" max="4866" width="28" style="73" customWidth="1"/>
    <col min="4867" max="4867" width="22" style="73" customWidth="1"/>
    <col min="4868" max="4868" width="8.5703125" style="73" customWidth="1"/>
    <col min="4869" max="4870" width="11.5703125" style="73" customWidth="1"/>
    <col min="4871" max="4873" width="6.7109375" style="73" customWidth="1"/>
    <col min="4874" max="4874" width="5.5703125" style="73" customWidth="1"/>
    <col min="4875" max="4878" width="6.7109375" style="73" customWidth="1"/>
    <col min="4879" max="4879" width="6.42578125" style="73" customWidth="1"/>
    <col min="4880" max="4880" width="7.140625" style="73" customWidth="1"/>
    <col min="4881" max="4881" width="5.7109375" style="73" customWidth="1"/>
    <col min="4882" max="4882" width="0" style="73" hidden="1" customWidth="1"/>
    <col min="4883" max="5120" width="9.140625" style="73"/>
    <col min="5121" max="5121" width="6.28515625" style="73" customWidth="1"/>
    <col min="5122" max="5122" width="28" style="73" customWidth="1"/>
    <col min="5123" max="5123" width="22" style="73" customWidth="1"/>
    <col min="5124" max="5124" width="8.5703125" style="73" customWidth="1"/>
    <col min="5125" max="5126" width="11.5703125" style="73" customWidth="1"/>
    <col min="5127" max="5129" width="6.7109375" style="73" customWidth="1"/>
    <col min="5130" max="5130" width="5.5703125" style="73" customWidth="1"/>
    <col min="5131" max="5134" width="6.7109375" style="73" customWidth="1"/>
    <col min="5135" max="5135" width="6.42578125" style="73" customWidth="1"/>
    <col min="5136" max="5136" width="7.140625" style="73" customWidth="1"/>
    <col min="5137" max="5137" width="5.7109375" style="73" customWidth="1"/>
    <col min="5138" max="5138" width="0" style="73" hidden="1" customWidth="1"/>
    <col min="5139" max="5376" width="9.140625" style="73"/>
    <col min="5377" max="5377" width="6.28515625" style="73" customWidth="1"/>
    <col min="5378" max="5378" width="28" style="73" customWidth="1"/>
    <col min="5379" max="5379" width="22" style="73" customWidth="1"/>
    <col min="5380" max="5380" width="8.5703125" style="73" customWidth="1"/>
    <col min="5381" max="5382" width="11.5703125" style="73" customWidth="1"/>
    <col min="5383" max="5385" width="6.7109375" style="73" customWidth="1"/>
    <col min="5386" max="5386" width="5.5703125" style="73" customWidth="1"/>
    <col min="5387" max="5390" width="6.7109375" style="73" customWidth="1"/>
    <col min="5391" max="5391" width="6.42578125" style="73" customWidth="1"/>
    <col min="5392" max="5392" width="7.140625" style="73" customWidth="1"/>
    <col min="5393" max="5393" width="5.7109375" style="73" customWidth="1"/>
    <col min="5394" max="5394" width="0" style="73" hidden="1" customWidth="1"/>
    <col min="5395" max="5632" width="9.140625" style="73"/>
    <col min="5633" max="5633" width="6.28515625" style="73" customWidth="1"/>
    <col min="5634" max="5634" width="28" style="73" customWidth="1"/>
    <col min="5635" max="5635" width="22" style="73" customWidth="1"/>
    <col min="5636" max="5636" width="8.5703125" style="73" customWidth="1"/>
    <col min="5637" max="5638" width="11.5703125" style="73" customWidth="1"/>
    <col min="5639" max="5641" width="6.7109375" style="73" customWidth="1"/>
    <col min="5642" max="5642" width="5.5703125" style="73" customWidth="1"/>
    <col min="5643" max="5646" width="6.7109375" style="73" customWidth="1"/>
    <col min="5647" max="5647" width="6.42578125" style="73" customWidth="1"/>
    <col min="5648" max="5648" width="7.140625" style="73" customWidth="1"/>
    <col min="5649" max="5649" width="5.7109375" style="73" customWidth="1"/>
    <col min="5650" max="5650" width="0" style="73" hidden="1" customWidth="1"/>
    <col min="5651" max="5888" width="9.140625" style="73"/>
    <col min="5889" max="5889" width="6.28515625" style="73" customWidth="1"/>
    <col min="5890" max="5890" width="28" style="73" customWidth="1"/>
    <col min="5891" max="5891" width="22" style="73" customWidth="1"/>
    <col min="5892" max="5892" width="8.5703125" style="73" customWidth="1"/>
    <col min="5893" max="5894" width="11.5703125" style="73" customWidth="1"/>
    <col min="5895" max="5897" width="6.7109375" style="73" customWidth="1"/>
    <col min="5898" max="5898" width="5.5703125" style="73" customWidth="1"/>
    <col min="5899" max="5902" width="6.7109375" style="73" customWidth="1"/>
    <col min="5903" max="5903" width="6.42578125" style="73" customWidth="1"/>
    <col min="5904" max="5904" width="7.140625" style="73" customWidth="1"/>
    <col min="5905" max="5905" width="5.7109375" style="73" customWidth="1"/>
    <col min="5906" max="5906" width="0" style="73" hidden="1" customWidth="1"/>
    <col min="5907" max="6144" width="9.140625" style="73"/>
    <col min="6145" max="6145" width="6.28515625" style="73" customWidth="1"/>
    <col min="6146" max="6146" width="28" style="73" customWidth="1"/>
    <col min="6147" max="6147" width="22" style="73" customWidth="1"/>
    <col min="6148" max="6148" width="8.5703125" style="73" customWidth="1"/>
    <col min="6149" max="6150" width="11.5703125" style="73" customWidth="1"/>
    <col min="6151" max="6153" width="6.7109375" style="73" customWidth="1"/>
    <col min="6154" max="6154" width="5.5703125" style="73" customWidth="1"/>
    <col min="6155" max="6158" width="6.7109375" style="73" customWidth="1"/>
    <col min="6159" max="6159" width="6.42578125" style="73" customWidth="1"/>
    <col min="6160" max="6160" width="7.140625" style="73" customWidth="1"/>
    <col min="6161" max="6161" width="5.7109375" style="73" customWidth="1"/>
    <col min="6162" max="6162" width="0" style="73" hidden="1" customWidth="1"/>
    <col min="6163" max="6400" width="9.140625" style="73"/>
    <col min="6401" max="6401" width="6.28515625" style="73" customWidth="1"/>
    <col min="6402" max="6402" width="28" style="73" customWidth="1"/>
    <col min="6403" max="6403" width="22" style="73" customWidth="1"/>
    <col min="6404" max="6404" width="8.5703125" style="73" customWidth="1"/>
    <col min="6405" max="6406" width="11.5703125" style="73" customWidth="1"/>
    <col min="6407" max="6409" width="6.7109375" style="73" customWidth="1"/>
    <col min="6410" max="6410" width="5.5703125" style="73" customWidth="1"/>
    <col min="6411" max="6414" width="6.7109375" style="73" customWidth="1"/>
    <col min="6415" max="6415" width="6.42578125" style="73" customWidth="1"/>
    <col min="6416" max="6416" width="7.140625" style="73" customWidth="1"/>
    <col min="6417" max="6417" width="5.7109375" style="73" customWidth="1"/>
    <col min="6418" max="6418" width="0" style="73" hidden="1" customWidth="1"/>
    <col min="6419" max="6656" width="9.140625" style="73"/>
    <col min="6657" max="6657" width="6.28515625" style="73" customWidth="1"/>
    <col min="6658" max="6658" width="28" style="73" customWidth="1"/>
    <col min="6659" max="6659" width="22" style="73" customWidth="1"/>
    <col min="6660" max="6660" width="8.5703125" style="73" customWidth="1"/>
    <col min="6661" max="6662" width="11.5703125" style="73" customWidth="1"/>
    <col min="6663" max="6665" width="6.7109375" style="73" customWidth="1"/>
    <col min="6666" max="6666" width="5.5703125" style="73" customWidth="1"/>
    <col min="6667" max="6670" width="6.7109375" style="73" customWidth="1"/>
    <col min="6671" max="6671" width="6.42578125" style="73" customWidth="1"/>
    <col min="6672" max="6672" width="7.140625" style="73" customWidth="1"/>
    <col min="6673" max="6673" width="5.7109375" style="73" customWidth="1"/>
    <col min="6674" max="6674" width="0" style="73" hidden="1" customWidth="1"/>
    <col min="6675" max="6912" width="9.140625" style="73"/>
    <col min="6913" max="6913" width="6.28515625" style="73" customWidth="1"/>
    <col min="6914" max="6914" width="28" style="73" customWidth="1"/>
    <col min="6915" max="6915" width="22" style="73" customWidth="1"/>
    <col min="6916" max="6916" width="8.5703125" style="73" customWidth="1"/>
    <col min="6917" max="6918" width="11.5703125" style="73" customWidth="1"/>
    <col min="6919" max="6921" width="6.7109375" style="73" customWidth="1"/>
    <col min="6922" max="6922" width="5.5703125" style="73" customWidth="1"/>
    <col min="6923" max="6926" width="6.7109375" style="73" customWidth="1"/>
    <col min="6927" max="6927" width="6.42578125" style="73" customWidth="1"/>
    <col min="6928" max="6928" width="7.140625" style="73" customWidth="1"/>
    <col min="6929" max="6929" width="5.7109375" style="73" customWidth="1"/>
    <col min="6930" max="6930" width="0" style="73" hidden="1" customWidth="1"/>
    <col min="6931" max="7168" width="9.140625" style="73"/>
    <col min="7169" max="7169" width="6.28515625" style="73" customWidth="1"/>
    <col min="7170" max="7170" width="28" style="73" customWidth="1"/>
    <col min="7171" max="7171" width="22" style="73" customWidth="1"/>
    <col min="7172" max="7172" width="8.5703125" style="73" customWidth="1"/>
    <col min="7173" max="7174" width="11.5703125" style="73" customWidth="1"/>
    <col min="7175" max="7177" width="6.7109375" style="73" customWidth="1"/>
    <col min="7178" max="7178" width="5.5703125" style="73" customWidth="1"/>
    <col min="7179" max="7182" width="6.7109375" style="73" customWidth="1"/>
    <col min="7183" max="7183" width="6.42578125" style="73" customWidth="1"/>
    <col min="7184" max="7184" width="7.140625" style="73" customWidth="1"/>
    <col min="7185" max="7185" width="5.7109375" style="73" customWidth="1"/>
    <col min="7186" max="7186" width="0" style="73" hidden="1" customWidth="1"/>
    <col min="7187" max="7424" width="9.140625" style="73"/>
    <col min="7425" max="7425" width="6.28515625" style="73" customWidth="1"/>
    <col min="7426" max="7426" width="28" style="73" customWidth="1"/>
    <col min="7427" max="7427" width="22" style="73" customWidth="1"/>
    <col min="7428" max="7428" width="8.5703125" style="73" customWidth="1"/>
    <col min="7429" max="7430" width="11.5703125" style="73" customWidth="1"/>
    <col min="7431" max="7433" width="6.7109375" style="73" customWidth="1"/>
    <col min="7434" max="7434" width="5.5703125" style="73" customWidth="1"/>
    <col min="7435" max="7438" width="6.7109375" style="73" customWidth="1"/>
    <col min="7439" max="7439" width="6.42578125" style="73" customWidth="1"/>
    <col min="7440" max="7440" width="7.140625" style="73" customWidth="1"/>
    <col min="7441" max="7441" width="5.7109375" style="73" customWidth="1"/>
    <col min="7442" max="7442" width="0" style="73" hidden="1" customWidth="1"/>
    <col min="7443" max="7680" width="9.140625" style="73"/>
    <col min="7681" max="7681" width="6.28515625" style="73" customWidth="1"/>
    <col min="7682" max="7682" width="28" style="73" customWidth="1"/>
    <col min="7683" max="7683" width="22" style="73" customWidth="1"/>
    <col min="7684" max="7684" width="8.5703125" style="73" customWidth="1"/>
    <col min="7685" max="7686" width="11.5703125" style="73" customWidth="1"/>
    <col min="7687" max="7689" width="6.7109375" style="73" customWidth="1"/>
    <col min="7690" max="7690" width="5.5703125" style="73" customWidth="1"/>
    <col min="7691" max="7694" width="6.7109375" style="73" customWidth="1"/>
    <col min="7695" max="7695" width="6.42578125" style="73" customWidth="1"/>
    <col min="7696" max="7696" width="7.140625" style="73" customWidth="1"/>
    <col min="7697" max="7697" width="5.7109375" style="73" customWidth="1"/>
    <col min="7698" max="7698" width="0" style="73" hidden="1" customWidth="1"/>
    <col min="7699" max="7936" width="9.140625" style="73"/>
    <col min="7937" max="7937" width="6.28515625" style="73" customWidth="1"/>
    <col min="7938" max="7938" width="28" style="73" customWidth="1"/>
    <col min="7939" max="7939" width="22" style="73" customWidth="1"/>
    <col min="7940" max="7940" width="8.5703125" style="73" customWidth="1"/>
    <col min="7941" max="7942" width="11.5703125" style="73" customWidth="1"/>
    <col min="7943" max="7945" width="6.7109375" style="73" customWidth="1"/>
    <col min="7946" max="7946" width="5.5703125" style="73" customWidth="1"/>
    <col min="7947" max="7950" width="6.7109375" style="73" customWidth="1"/>
    <col min="7951" max="7951" width="6.42578125" style="73" customWidth="1"/>
    <col min="7952" max="7952" width="7.140625" style="73" customWidth="1"/>
    <col min="7953" max="7953" width="5.7109375" style="73" customWidth="1"/>
    <col min="7954" max="7954" width="0" style="73" hidden="1" customWidth="1"/>
    <col min="7955" max="8192" width="9.140625" style="73"/>
    <col min="8193" max="8193" width="6.28515625" style="73" customWidth="1"/>
    <col min="8194" max="8194" width="28" style="73" customWidth="1"/>
    <col min="8195" max="8195" width="22" style="73" customWidth="1"/>
    <col min="8196" max="8196" width="8.5703125" style="73" customWidth="1"/>
    <col min="8197" max="8198" width="11.5703125" style="73" customWidth="1"/>
    <col min="8199" max="8201" width="6.7109375" style="73" customWidth="1"/>
    <col min="8202" max="8202" width="5.5703125" style="73" customWidth="1"/>
    <col min="8203" max="8206" width="6.7109375" style="73" customWidth="1"/>
    <col min="8207" max="8207" width="6.42578125" style="73" customWidth="1"/>
    <col min="8208" max="8208" width="7.140625" style="73" customWidth="1"/>
    <col min="8209" max="8209" width="5.7109375" style="73" customWidth="1"/>
    <col min="8210" max="8210" width="0" style="73" hidden="1" customWidth="1"/>
    <col min="8211" max="8448" width="9.140625" style="73"/>
    <col min="8449" max="8449" width="6.28515625" style="73" customWidth="1"/>
    <col min="8450" max="8450" width="28" style="73" customWidth="1"/>
    <col min="8451" max="8451" width="22" style="73" customWidth="1"/>
    <col min="8452" max="8452" width="8.5703125" style="73" customWidth="1"/>
    <col min="8453" max="8454" width="11.5703125" style="73" customWidth="1"/>
    <col min="8455" max="8457" width="6.7109375" style="73" customWidth="1"/>
    <col min="8458" max="8458" width="5.5703125" style="73" customWidth="1"/>
    <col min="8459" max="8462" width="6.7109375" style="73" customWidth="1"/>
    <col min="8463" max="8463" width="6.42578125" style="73" customWidth="1"/>
    <col min="8464" max="8464" width="7.140625" style="73" customWidth="1"/>
    <col min="8465" max="8465" width="5.7109375" style="73" customWidth="1"/>
    <col min="8466" max="8466" width="0" style="73" hidden="1" customWidth="1"/>
    <col min="8467" max="8704" width="9.140625" style="73"/>
    <col min="8705" max="8705" width="6.28515625" style="73" customWidth="1"/>
    <col min="8706" max="8706" width="28" style="73" customWidth="1"/>
    <col min="8707" max="8707" width="22" style="73" customWidth="1"/>
    <col min="8708" max="8708" width="8.5703125" style="73" customWidth="1"/>
    <col min="8709" max="8710" width="11.5703125" style="73" customWidth="1"/>
    <col min="8711" max="8713" width="6.7109375" style="73" customWidth="1"/>
    <col min="8714" max="8714" width="5.5703125" style="73" customWidth="1"/>
    <col min="8715" max="8718" width="6.7109375" style="73" customWidth="1"/>
    <col min="8719" max="8719" width="6.42578125" style="73" customWidth="1"/>
    <col min="8720" max="8720" width="7.140625" style="73" customWidth="1"/>
    <col min="8721" max="8721" width="5.7109375" style="73" customWidth="1"/>
    <col min="8722" max="8722" width="0" style="73" hidden="1" customWidth="1"/>
    <col min="8723" max="8960" width="9.140625" style="73"/>
    <col min="8961" max="8961" width="6.28515625" style="73" customWidth="1"/>
    <col min="8962" max="8962" width="28" style="73" customWidth="1"/>
    <col min="8963" max="8963" width="22" style="73" customWidth="1"/>
    <col min="8964" max="8964" width="8.5703125" style="73" customWidth="1"/>
    <col min="8965" max="8966" width="11.5703125" style="73" customWidth="1"/>
    <col min="8967" max="8969" width="6.7109375" style="73" customWidth="1"/>
    <col min="8970" max="8970" width="5.5703125" style="73" customWidth="1"/>
    <col min="8971" max="8974" width="6.7109375" style="73" customWidth="1"/>
    <col min="8975" max="8975" width="6.42578125" style="73" customWidth="1"/>
    <col min="8976" max="8976" width="7.140625" style="73" customWidth="1"/>
    <col min="8977" max="8977" width="5.7109375" style="73" customWidth="1"/>
    <col min="8978" max="8978" width="0" style="73" hidden="1" customWidth="1"/>
    <col min="8979" max="9216" width="9.140625" style="73"/>
    <col min="9217" max="9217" width="6.28515625" style="73" customWidth="1"/>
    <col min="9218" max="9218" width="28" style="73" customWidth="1"/>
    <col min="9219" max="9219" width="22" style="73" customWidth="1"/>
    <col min="9220" max="9220" width="8.5703125" style="73" customWidth="1"/>
    <col min="9221" max="9222" width="11.5703125" style="73" customWidth="1"/>
    <col min="9223" max="9225" width="6.7109375" style="73" customWidth="1"/>
    <col min="9226" max="9226" width="5.5703125" style="73" customWidth="1"/>
    <col min="9227" max="9230" width="6.7109375" style="73" customWidth="1"/>
    <col min="9231" max="9231" width="6.42578125" style="73" customWidth="1"/>
    <col min="9232" max="9232" width="7.140625" style="73" customWidth="1"/>
    <col min="9233" max="9233" width="5.7109375" style="73" customWidth="1"/>
    <col min="9234" max="9234" width="0" style="73" hidden="1" customWidth="1"/>
    <col min="9235" max="9472" width="9.140625" style="73"/>
    <col min="9473" max="9473" width="6.28515625" style="73" customWidth="1"/>
    <col min="9474" max="9474" width="28" style="73" customWidth="1"/>
    <col min="9475" max="9475" width="22" style="73" customWidth="1"/>
    <col min="9476" max="9476" width="8.5703125" style="73" customWidth="1"/>
    <col min="9477" max="9478" width="11.5703125" style="73" customWidth="1"/>
    <col min="9479" max="9481" width="6.7109375" style="73" customWidth="1"/>
    <col min="9482" max="9482" width="5.5703125" style="73" customWidth="1"/>
    <col min="9483" max="9486" width="6.7109375" style="73" customWidth="1"/>
    <col min="9487" max="9487" width="6.42578125" style="73" customWidth="1"/>
    <col min="9488" max="9488" width="7.140625" style="73" customWidth="1"/>
    <col min="9489" max="9489" width="5.7109375" style="73" customWidth="1"/>
    <col min="9490" max="9490" width="0" style="73" hidden="1" customWidth="1"/>
    <col min="9491" max="9728" width="9.140625" style="73"/>
    <col min="9729" max="9729" width="6.28515625" style="73" customWidth="1"/>
    <col min="9730" max="9730" width="28" style="73" customWidth="1"/>
    <col min="9731" max="9731" width="22" style="73" customWidth="1"/>
    <col min="9732" max="9732" width="8.5703125" style="73" customWidth="1"/>
    <col min="9733" max="9734" width="11.5703125" style="73" customWidth="1"/>
    <col min="9735" max="9737" width="6.7109375" style="73" customWidth="1"/>
    <col min="9738" max="9738" width="5.5703125" style="73" customWidth="1"/>
    <col min="9739" max="9742" width="6.7109375" style="73" customWidth="1"/>
    <col min="9743" max="9743" width="6.42578125" style="73" customWidth="1"/>
    <col min="9744" max="9744" width="7.140625" style="73" customWidth="1"/>
    <col min="9745" max="9745" width="5.7109375" style="73" customWidth="1"/>
    <col min="9746" max="9746" width="0" style="73" hidden="1" customWidth="1"/>
    <col min="9747" max="9984" width="9.140625" style="73"/>
    <col min="9985" max="9985" width="6.28515625" style="73" customWidth="1"/>
    <col min="9986" max="9986" width="28" style="73" customWidth="1"/>
    <col min="9987" max="9987" width="22" style="73" customWidth="1"/>
    <col min="9988" max="9988" width="8.5703125" style="73" customWidth="1"/>
    <col min="9989" max="9990" width="11.5703125" style="73" customWidth="1"/>
    <col min="9991" max="9993" width="6.7109375" style="73" customWidth="1"/>
    <col min="9994" max="9994" width="5.5703125" style="73" customWidth="1"/>
    <col min="9995" max="9998" width="6.7109375" style="73" customWidth="1"/>
    <col min="9999" max="9999" width="6.42578125" style="73" customWidth="1"/>
    <col min="10000" max="10000" width="7.140625" style="73" customWidth="1"/>
    <col min="10001" max="10001" width="5.7109375" style="73" customWidth="1"/>
    <col min="10002" max="10002" width="0" style="73" hidden="1" customWidth="1"/>
    <col min="10003" max="10240" width="9.140625" style="73"/>
    <col min="10241" max="10241" width="6.28515625" style="73" customWidth="1"/>
    <col min="10242" max="10242" width="28" style="73" customWidth="1"/>
    <col min="10243" max="10243" width="22" style="73" customWidth="1"/>
    <col min="10244" max="10244" width="8.5703125" style="73" customWidth="1"/>
    <col min="10245" max="10246" width="11.5703125" style="73" customWidth="1"/>
    <col min="10247" max="10249" width="6.7109375" style="73" customWidth="1"/>
    <col min="10250" max="10250" width="5.5703125" style="73" customWidth="1"/>
    <col min="10251" max="10254" width="6.7109375" style="73" customWidth="1"/>
    <col min="10255" max="10255" width="6.42578125" style="73" customWidth="1"/>
    <col min="10256" max="10256" width="7.140625" style="73" customWidth="1"/>
    <col min="10257" max="10257" width="5.7109375" style="73" customWidth="1"/>
    <col min="10258" max="10258" width="0" style="73" hidden="1" customWidth="1"/>
    <col min="10259" max="10496" width="9.140625" style="73"/>
    <col min="10497" max="10497" width="6.28515625" style="73" customWidth="1"/>
    <col min="10498" max="10498" width="28" style="73" customWidth="1"/>
    <col min="10499" max="10499" width="22" style="73" customWidth="1"/>
    <col min="10500" max="10500" width="8.5703125" style="73" customWidth="1"/>
    <col min="10501" max="10502" width="11.5703125" style="73" customWidth="1"/>
    <col min="10503" max="10505" width="6.7109375" style="73" customWidth="1"/>
    <col min="10506" max="10506" width="5.5703125" style="73" customWidth="1"/>
    <col min="10507" max="10510" width="6.7109375" style="73" customWidth="1"/>
    <col min="10511" max="10511" width="6.42578125" style="73" customWidth="1"/>
    <col min="10512" max="10512" width="7.140625" style="73" customWidth="1"/>
    <col min="10513" max="10513" width="5.7109375" style="73" customWidth="1"/>
    <col min="10514" max="10514" width="0" style="73" hidden="1" customWidth="1"/>
    <col min="10515" max="10752" width="9.140625" style="73"/>
    <col min="10753" max="10753" width="6.28515625" style="73" customWidth="1"/>
    <col min="10754" max="10754" width="28" style="73" customWidth="1"/>
    <col min="10755" max="10755" width="22" style="73" customWidth="1"/>
    <col min="10756" max="10756" width="8.5703125" style="73" customWidth="1"/>
    <col min="10757" max="10758" width="11.5703125" style="73" customWidth="1"/>
    <col min="10759" max="10761" width="6.7109375" style="73" customWidth="1"/>
    <col min="10762" max="10762" width="5.5703125" style="73" customWidth="1"/>
    <col min="10763" max="10766" width="6.7109375" style="73" customWidth="1"/>
    <col min="10767" max="10767" width="6.42578125" style="73" customWidth="1"/>
    <col min="10768" max="10768" width="7.140625" style="73" customWidth="1"/>
    <col min="10769" max="10769" width="5.7109375" style="73" customWidth="1"/>
    <col min="10770" max="10770" width="0" style="73" hidden="1" customWidth="1"/>
    <col min="10771" max="11008" width="9.140625" style="73"/>
    <col min="11009" max="11009" width="6.28515625" style="73" customWidth="1"/>
    <col min="11010" max="11010" width="28" style="73" customWidth="1"/>
    <col min="11011" max="11011" width="22" style="73" customWidth="1"/>
    <col min="11012" max="11012" width="8.5703125" style="73" customWidth="1"/>
    <col min="11013" max="11014" width="11.5703125" style="73" customWidth="1"/>
    <col min="11015" max="11017" width="6.7109375" style="73" customWidth="1"/>
    <col min="11018" max="11018" width="5.5703125" style="73" customWidth="1"/>
    <col min="11019" max="11022" width="6.7109375" style="73" customWidth="1"/>
    <col min="11023" max="11023" width="6.42578125" style="73" customWidth="1"/>
    <col min="11024" max="11024" width="7.140625" style="73" customWidth="1"/>
    <col min="11025" max="11025" width="5.7109375" style="73" customWidth="1"/>
    <col min="11026" max="11026" width="0" style="73" hidden="1" customWidth="1"/>
    <col min="11027" max="11264" width="9.140625" style="73"/>
    <col min="11265" max="11265" width="6.28515625" style="73" customWidth="1"/>
    <col min="11266" max="11266" width="28" style="73" customWidth="1"/>
    <col min="11267" max="11267" width="22" style="73" customWidth="1"/>
    <col min="11268" max="11268" width="8.5703125" style="73" customWidth="1"/>
    <col min="11269" max="11270" width="11.5703125" style="73" customWidth="1"/>
    <col min="11271" max="11273" width="6.7109375" style="73" customWidth="1"/>
    <col min="11274" max="11274" width="5.5703125" style="73" customWidth="1"/>
    <col min="11275" max="11278" width="6.7109375" style="73" customWidth="1"/>
    <col min="11279" max="11279" width="6.42578125" style="73" customWidth="1"/>
    <col min="11280" max="11280" width="7.140625" style="73" customWidth="1"/>
    <col min="11281" max="11281" width="5.7109375" style="73" customWidth="1"/>
    <col min="11282" max="11282" width="0" style="73" hidden="1" customWidth="1"/>
    <col min="11283" max="11520" width="9.140625" style="73"/>
    <col min="11521" max="11521" width="6.28515625" style="73" customWidth="1"/>
    <col min="11522" max="11522" width="28" style="73" customWidth="1"/>
    <col min="11523" max="11523" width="22" style="73" customWidth="1"/>
    <col min="11524" max="11524" width="8.5703125" style="73" customWidth="1"/>
    <col min="11525" max="11526" width="11.5703125" style="73" customWidth="1"/>
    <col min="11527" max="11529" width="6.7109375" style="73" customWidth="1"/>
    <col min="11530" max="11530" width="5.5703125" style="73" customWidth="1"/>
    <col min="11531" max="11534" width="6.7109375" style="73" customWidth="1"/>
    <col min="11535" max="11535" width="6.42578125" style="73" customWidth="1"/>
    <col min="11536" max="11536" width="7.140625" style="73" customWidth="1"/>
    <col min="11537" max="11537" width="5.7109375" style="73" customWidth="1"/>
    <col min="11538" max="11538" width="0" style="73" hidden="1" customWidth="1"/>
    <col min="11539" max="11776" width="9.140625" style="73"/>
    <col min="11777" max="11777" width="6.28515625" style="73" customWidth="1"/>
    <col min="11778" max="11778" width="28" style="73" customWidth="1"/>
    <col min="11779" max="11779" width="22" style="73" customWidth="1"/>
    <col min="11780" max="11780" width="8.5703125" style="73" customWidth="1"/>
    <col min="11781" max="11782" width="11.5703125" style="73" customWidth="1"/>
    <col min="11783" max="11785" width="6.7109375" style="73" customWidth="1"/>
    <col min="11786" max="11786" width="5.5703125" style="73" customWidth="1"/>
    <col min="11787" max="11790" width="6.7109375" style="73" customWidth="1"/>
    <col min="11791" max="11791" width="6.42578125" style="73" customWidth="1"/>
    <col min="11792" max="11792" width="7.140625" style="73" customWidth="1"/>
    <col min="11793" max="11793" width="5.7109375" style="73" customWidth="1"/>
    <col min="11794" max="11794" width="0" style="73" hidden="1" customWidth="1"/>
    <col min="11795" max="12032" width="9.140625" style="73"/>
    <col min="12033" max="12033" width="6.28515625" style="73" customWidth="1"/>
    <col min="12034" max="12034" width="28" style="73" customWidth="1"/>
    <col min="12035" max="12035" width="22" style="73" customWidth="1"/>
    <col min="12036" max="12036" width="8.5703125" style="73" customWidth="1"/>
    <col min="12037" max="12038" width="11.5703125" style="73" customWidth="1"/>
    <col min="12039" max="12041" width="6.7109375" style="73" customWidth="1"/>
    <col min="12042" max="12042" width="5.5703125" style="73" customWidth="1"/>
    <col min="12043" max="12046" width="6.7109375" style="73" customWidth="1"/>
    <col min="12047" max="12047" width="6.42578125" style="73" customWidth="1"/>
    <col min="12048" max="12048" width="7.140625" style="73" customWidth="1"/>
    <col min="12049" max="12049" width="5.7109375" style="73" customWidth="1"/>
    <col min="12050" max="12050" width="0" style="73" hidden="1" customWidth="1"/>
    <col min="12051" max="12288" width="9.140625" style="73"/>
    <col min="12289" max="12289" width="6.28515625" style="73" customWidth="1"/>
    <col min="12290" max="12290" width="28" style="73" customWidth="1"/>
    <col min="12291" max="12291" width="22" style="73" customWidth="1"/>
    <col min="12292" max="12292" width="8.5703125" style="73" customWidth="1"/>
    <col min="12293" max="12294" width="11.5703125" style="73" customWidth="1"/>
    <col min="12295" max="12297" width="6.7109375" style="73" customWidth="1"/>
    <col min="12298" max="12298" width="5.5703125" style="73" customWidth="1"/>
    <col min="12299" max="12302" width="6.7109375" style="73" customWidth="1"/>
    <col min="12303" max="12303" width="6.42578125" style="73" customWidth="1"/>
    <col min="12304" max="12304" width="7.140625" style="73" customWidth="1"/>
    <col min="12305" max="12305" width="5.7109375" style="73" customWidth="1"/>
    <col min="12306" max="12306" width="0" style="73" hidden="1" customWidth="1"/>
    <col min="12307" max="12544" width="9.140625" style="73"/>
    <col min="12545" max="12545" width="6.28515625" style="73" customWidth="1"/>
    <col min="12546" max="12546" width="28" style="73" customWidth="1"/>
    <col min="12547" max="12547" width="22" style="73" customWidth="1"/>
    <col min="12548" max="12548" width="8.5703125" style="73" customWidth="1"/>
    <col min="12549" max="12550" width="11.5703125" style="73" customWidth="1"/>
    <col min="12551" max="12553" width="6.7109375" style="73" customWidth="1"/>
    <col min="12554" max="12554" width="5.5703125" style="73" customWidth="1"/>
    <col min="12555" max="12558" width="6.7109375" style="73" customWidth="1"/>
    <col min="12559" max="12559" width="6.42578125" style="73" customWidth="1"/>
    <col min="12560" max="12560" width="7.140625" style="73" customWidth="1"/>
    <col min="12561" max="12561" width="5.7109375" style="73" customWidth="1"/>
    <col min="12562" max="12562" width="0" style="73" hidden="1" customWidth="1"/>
    <col min="12563" max="12800" width="9.140625" style="73"/>
    <col min="12801" max="12801" width="6.28515625" style="73" customWidth="1"/>
    <col min="12802" max="12802" width="28" style="73" customWidth="1"/>
    <col min="12803" max="12803" width="22" style="73" customWidth="1"/>
    <col min="12804" max="12804" width="8.5703125" style="73" customWidth="1"/>
    <col min="12805" max="12806" width="11.5703125" style="73" customWidth="1"/>
    <col min="12807" max="12809" width="6.7109375" style="73" customWidth="1"/>
    <col min="12810" max="12810" width="5.5703125" style="73" customWidth="1"/>
    <col min="12811" max="12814" width="6.7109375" style="73" customWidth="1"/>
    <col min="12815" max="12815" width="6.42578125" style="73" customWidth="1"/>
    <col min="12816" max="12816" width="7.140625" style="73" customWidth="1"/>
    <col min="12817" max="12817" width="5.7109375" style="73" customWidth="1"/>
    <col min="12818" max="12818" width="0" style="73" hidden="1" customWidth="1"/>
    <col min="12819" max="13056" width="9.140625" style="73"/>
    <col min="13057" max="13057" width="6.28515625" style="73" customWidth="1"/>
    <col min="13058" max="13058" width="28" style="73" customWidth="1"/>
    <col min="13059" max="13059" width="22" style="73" customWidth="1"/>
    <col min="13060" max="13060" width="8.5703125" style="73" customWidth="1"/>
    <col min="13061" max="13062" width="11.5703125" style="73" customWidth="1"/>
    <col min="13063" max="13065" width="6.7109375" style="73" customWidth="1"/>
    <col min="13066" max="13066" width="5.5703125" style="73" customWidth="1"/>
    <col min="13067" max="13070" width="6.7109375" style="73" customWidth="1"/>
    <col min="13071" max="13071" width="6.42578125" style="73" customWidth="1"/>
    <col min="13072" max="13072" width="7.140625" style="73" customWidth="1"/>
    <col min="13073" max="13073" width="5.7109375" style="73" customWidth="1"/>
    <col min="13074" max="13074" width="0" style="73" hidden="1" customWidth="1"/>
    <col min="13075" max="13312" width="9.140625" style="73"/>
    <col min="13313" max="13313" width="6.28515625" style="73" customWidth="1"/>
    <col min="13314" max="13314" width="28" style="73" customWidth="1"/>
    <col min="13315" max="13315" width="22" style="73" customWidth="1"/>
    <col min="13316" max="13316" width="8.5703125" style="73" customWidth="1"/>
    <col min="13317" max="13318" width="11.5703125" style="73" customWidth="1"/>
    <col min="13319" max="13321" width="6.7109375" style="73" customWidth="1"/>
    <col min="13322" max="13322" width="5.5703125" style="73" customWidth="1"/>
    <col min="13323" max="13326" width="6.7109375" style="73" customWidth="1"/>
    <col min="13327" max="13327" width="6.42578125" style="73" customWidth="1"/>
    <col min="13328" max="13328" width="7.140625" style="73" customWidth="1"/>
    <col min="13329" max="13329" width="5.7109375" style="73" customWidth="1"/>
    <col min="13330" max="13330" width="0" style="73" hidden="1" customWidth="1"/>
    <col min="13331" max="13568" width="9.140625" style="73"/>
    <col min="13569" max="13569" width="6.28515625" style="73" customWidth="1"/>
    <col min="13570" max="13570" width="28" style="73" customWidth="1"/>
    <col min="13571" max="13571" width="22" style="73" customWidth="1"/>
    <col min="13572" max="13572" width="8.5703125" style="73" customWidth="1"/>
    <col min="13573" max="13574" width="11.5703125" style="73" customWidth="1"/>
    <col min="13575" max="13577" width="6.7109375" style="73" customWidth="1"/>
    <col min="13578" max="13578" width="5.5703125" style="73" customWidth="1"/>
    <col min="13579" max="13582" width="6.7109375" style="73" customWidth="1"/>
    <col min="13583" max="13583" width="6.42578125" style="73" customWidth="1"/>
    <col min="13584" max="13584" width="7.140625" style="73" customWidth="1"/>
    <col min="13585" max="13585" width="5.7109375" style="73" customWidth="1"/>
    <col min="13586" max="13586" width="0" style="73" hidden="1" customWidth="1"/>
    <col min="13587" max="13824" width="9.140625" style="73"/>
    <col min="13825" max="13825" width="6.28515625" style="73" customWidth="1"/>
    <col min="13826" max="13826" width="28" style="73" customWidth="1"/>
    <col min="13827" max="13827" width="22" style="73" customWidth="1"/>
    <col min="13828" max="13828" width="8.5703125" style="73" customWidth="1"/>
    <col min="13829" max="13830" width="11.5703125" style="73" customWidth="1"/>
    <col min="13831" max="13833" width="6.7109375" style="73" customWidth="1"/>
    <col min="13834" max="13834" width="5.5703125" style="73" customWidth="1"/>
    <col min="13835" max="13838" width="6.7109375" style="73" customWidth="1"/>
    <col min="13839" max="13839" width="6.42578125" style="73" customWidth="1"/>
    <col min="13840" max="13840" width="7.140625" style="73" customWidth="1"/>
    <col min="13841" max="13841" width="5.7109375" style="73" customWidth="1"/>
    <col min="13842" max="13842" width="0" style="73" hidden="1" customWidth="1"/>
    <col min="13843" max="14080" width="9.140625" style="73"/>
    <col min="14081" max="14081" width="6.28515625" style="73" customWidth="1"/>
    <col min="14082" max="14082" width="28" style="73" customWidth="1"/>
    <col min="14083" max="14083" width="22" style="73" customWidth="1"/>
    <col min="14084" max="14084" width="8.5703125" style="73" customWidth="1"/>
    <col min="14085" max="14086" width="11.5703125" style="73" customWidth="1"/>
    <col min="14087" max="14089" width="6.7109375" style="73" customWidth="1"/>
    <col min="14090" max="14090" width="5.5703125" style="73" customWidth="1"/>
    <col min="14091" max="14094" width="6.7109375" style="73" customWidth="1"/>
    <col min="14095" max="14095" width="6.42578125" style="73" customWidth="1"/>
    <col min="14096" max="14096" width="7.140625" style="73" customWidth="1"/>
    <col min="14097" max="14097" width="5.7109375" style="73" customWidth="1"/>
    <col min="14098" max="14098" width="0" style="73" hidden="1" customWidth="1"/>
    <col min="14099" max="14336" width="9.140625" style="73"/>
    <col min="14337" max="14337" width="6.28515625" style="73" customWidth="1"/>
    <col min="14338" max="14338" width="28" style="73" customWidth="1"/>
    <col min="14339" max="14339" width="22" style="73" customWidth="1"/>
    <col min="14340" max="14340" width="8.5703125" style="73" customWidth="1"/>
    <col min="14341" max="14342" width="11.5703125" style="73" customWidth="1"/>
    <col min="14343" max="14345" width="6.7109375" style="73" customWidth="1"/>
    <col min="14346" max="14346" width="5.5703125" style="73" customWidth="1"/>
    <col min="14347" max="14350" width="6.7109375" style="73" customWidth="1"/>
    <col min="14351" max="14351" width="6.42578125" style="73" customWidth="1"/>
    <col min="14352" max="14352" width="7.140625" style="73" customWidth="1"/>
    <col min="14353" max="14353" width="5.7109375" style="73" customWidth="1"/>
    <col min="14354" max="14354" width="0" style="73" hidden="1" customWidth="1"/>
    <col min="14355" max="14592" width="9.140625" style="73"/>
    <col min="14593" max="14593" width="6.28515625" style="73" customWidth="1"/>
    <col min="14594" max="14594" width="28" style="73" customWidth="1"/>
    <col min="14595" max="14595" width="22" style="73" customWidth="1"/>
    <col min="14596" max="14596" width="8.5703125" style="73" customWidth="1"/>
    <col min="14597" max="14598" width="11.5703125" style="73" customWidth="1"/>
    <col min="14599" max="14601" width="6.7109375" style="73" customWidth="1"/>
    <col min="14602" max="14602" width="5.5703125" style="73" customWidth="1"/>
    <col min="14603" max="14606" width="6.7109375" style="73" customWidth="1"/>
    <col min="14607" max="14607" width="6.42578125" style="73" customWidth="1"/>
    <col min="14608" max="14608" width="7.140625" style="73" customWidth="1"/>
    <col min="14609" max="14609" width="5.7109375" style="73" customWidth="1"/>
    <col min="14610" max="14610" width="0" style="73" hidden="1" customWidth="1"/>
    <col min="14611" max="14848" width="9.140625" style="73"/>
    <col min="14849" max="14849" width="6.28515625" style="73" customWidth="1"/>
    <col min="14850" max="14850" width="28" style="73" customWidth="1"/>
    <col min="14851" max="14851" width="22" style="73" customWidth="1"/>
    <col min="14852" max="14852" width="8.5703125" style="73" customWidth="1"/>
    <col min="14853" max="14854" width="11.5703125" style="73" customWidth="1"/>
    <col min="14855" max="14857" width="6.7109375" style="73" customWidth="1"/>
    <col min="14858" max="14858" width="5.5703125" style="73" customWidth="1"/>
    <col min="14859" max="14862" width="6.7109375" style="73" customWidth="1"/>
    <col min="14863" max="14863" width="6.42578125" style="73" customWidth="1"/>
    <col min="14864" max="14864" width="7.140625" style="73" customWidth="1"/>
    <col min="14865" max="14865" width="5.7109375" style="73" customWidth="1"/>
    <col min="14866" max="14866" width="0" style="73" hidden="1" customWidth="1"/>
    <col min="14867" max="15104" width="9.140625" style="73"/>
    <col min="15105" max="15105" width="6.28515625" style="73" customWidth="1"/>
    <col min="15106" max="15106" width="28" style="73" customWidth="1"/>
    <col min="15107" max="15107" width="22" style="73" customWidth="1"/>
    <col min="15108" max="15108" width="8.5703125" style="73" customWidth="1"/>
    <col min="15109" max="15110" width="11.5703125" style="73" customWidth="1"/>
    <col min="15111" max="15113" width="6.7109375" style="73" customWidth="1"/>
    <col min="15114" max="15114" width="5.5703125" style="73" customWidth="1"/>
    <col min="15115" max="15118" width="6.7109375" style="73" customWidth="1"/>
    <col min="15119" max="15119" width="6.42578125" style="73" customWidth="1"/>
    <col min="15120" max="15120" width="7.140625" style="73" customWidth="1"/>
    <col min="15121" max="15121" width="5.7109375" style="73" customWidth="1"/>
    <col min="15122" max="15122" width="0" style="73" hidden="1" customWidth="1"/>
    <col min="15123" max="15360" width="9.140625" style="73"/>
    <col min="15361" max="15361" width="6.28515625" style="73" customWidth="1"/>
    <col min="15362" max="15362" width="28" style="73" customWidth="1"/>
    <col min="15363" max="15363" width="22" style="73" customWidth="1"/>
    <col min="15364" max="15364" width="8.5703125" style="73" customWidth="1"/>
    <col min="15365" max="15366" width="11.5703125" style="73" customWidth="1"/>
    <col min="15367" max="15369" width="6.7109375" style="73" customWidth="1"/>
    <col min="15370" max="15370" width="5.5703125" style="73" customWidth="1"/>
    <col min="15371" max="15374" width="6.7109375" style="73" customWidth="1"/>
    <col min="15375" max="15375" width="6.42578125" style="73" customWidth="1"/>
    <col min="15376" max="15376" width="7.140625" style="73" customWidth="1"/>
    <col min="15377" max="15377" width="5.7109375" style="73" customWidth="1"/>
    <col min="15378" max="15378" width="0" style="73" hidden="1" customWidth="1"/>
    <col min="15379" max="15616" width="9.140625" style="73"/>
    <col min="15617" max="15617" width="6.28515625" style="73" customWidth="1"/>
    <col min="15618" max="15618" width="28" style="73" customWidth="1"/>
    <col min="15619" max="15619" width="22" style="73" customWidth="1"/>
    <col min="15620" max="15620" width="8.5703125" style="73" customWidth="1"/>
    <col min="15621" max="15622" width="11.5703125" style="73" customWidth="1"/>
    <col min="15623" max="15625" width="6.7109375" style="73" customWidth="1"/>
    <col min="15626" max="15626" width="5.5703125" style="73" customWidth="1"/>
    <col min="15627" max="15630" width="6.7109375" style="73" customWidth="1"/>
    <col min="15631" max="15631" width="6.42578125" style="73" customWidth="1"/>
    <col min="15632" max="15632" width="7.140625" style="73" customWidth="1"/>
    <col min="15633" max="15633" width="5.7109375" style="73" customWidth="1"/>
    <col min="15634" max="15634" width="0" style="73" hidden="1" customWidth="1"/>
    <col min="15635" max="15872" width="9.140625" style="73"/>
    <col min="15873" max="15873" width="6.28515625" style="73" customWidth="1"/>
    <col min="15874" max="15874" width="28" style="73" customWidth="1"/>
    <col min="15875" max="15875" width="22" style="73" customWidth="1"/>
    <col min="15876" max="15876" width="8.5703125" style="73" customWidth="1"/>
    <col min="15877" max="15878" width="11.5703125" style="73" customWidth="1"/>
    <col min="15879" max="15881" width="6.7109375" style="73" customWidth="1"/>
    <col min="15882" max="15882" width="5.5703125" style="73" customWidth="1"/>
    <col min="15883" max="15886" width="6.7109375" style="73" customWidth="1"/>
    <col min="15887" max="15887" width="6.42578125" style="73" customWidth="1"/>
    <col min="15888" max="15888" width="7.140625" style="73" customWidth="1"/>
    <col min="15889" max="15889" width="5.7109375" style="73" customWidth="1"/>
    <col min="15890" max="15890" width="0" style="73" hidden="1" customWidth="1"/>
    <col min="15891" max="16128" width="9.140625" style="73"/>
    <col min="16129" max="16129" width="6.28515625" style="73" customWidth="1"/>
    <col min="16130" max="16130" width="28" style="73" customWidth="1"/>
    <col min="16131" max="16131" width="22" style="73" customWidth="1"/>
    <col min="16132" max="16132" width="8.5703125" style="73" customWidth="1"/>
    <col min="16133" max="16134" width="11.5703125" style="73" customWidth="1"/>
    <col min="16135" max="16137" width="6.7109375" style="73" customWidth="1"/>
    <col min="16138" max="16138" width="5.5703125" style="73" customWidth="1"/>
    <col min="16139" max="16142" width="6.7109375" style="73" customWidth="1"/>
    <col min="16143" max="16143" width="6.42578125" style="73" customWidth="1"/>
    <col min="16144" max="16144" width="7.140625" style="73" customWidth="1"/>
    <col min="16145" max="16145" width="5.7109375" style="73" customWidth="1"/>
    <col min="16146" max="16146" width="0" style="73" hidden="1" customWidth="1"/>
    <col min="16147" max="16384" width="9.140625" style="73"/>
  </cols>
  <sheetData>
    <row r="1" spans="1:18" ht="46.5" customHeight="1" x14ac:dyDescent="0.25">
      <c r="A1" s="1064" t="s">
        <v>255</v>
      </c>
      <c r="B1" s="1064"/>
      <c r="C1" s="1064"/>
      <c r="D1" s="1064"/>
      <c r="E1" s="70"/>
      <c r="F1" s="70"/>
      <c r="G1" s="71"/>
      <c r="H1" s="71"/>
      <c r="I1" s="71"/>
      <c r="J1" s="71"/>
      <c r="K1" s="71"/>
      <c r="L1" s="71"/>
      <c r="M1" s="71"/>
      <c r="N1" s="71"/>
      <c r="O1" s="71"/>
      <c r="P1" s="72"/>
      <c r="Q1" s="72"/>
      <c r="R1" s="72"/>
    </row>
    <row r="2" spans="1:18" ht="7.5" customHeight="1" x14ac:dyDescent="0.25">
      <c r="A2" s="857"/>
      <c r="B2" s="857"/>
      <c r="C2" s="857"/>
      <c r="D2" s="71"/>
      <c r="E2" s="71"/>
      <c r="F2" s="71"/>
      <c r="G2" s="71"/>
      <c r="H2" s="71"/>
      <c r="I2" s="71"/>
      <c r="J2" s="71"/>
      <c r="K2" s="71"/>
      <c r="L2" s="71"/>
      <c r="M2" s="71"/>
      <c r="N2" s="71"/>
      <c r="O2" s="71"/>
      <c r="P2" s="72"/>
      <c r="Q2" s="72"/>
      <c r="R2" s="72"/>
    </row>
    <row r="3" spans="1:18" ht="21.75" customHeight="1" x14ac:dyDescent="0.3">
      <c r="A3" s="1113" t="s">
        <v>1003</v>
      </c>
      <c r="B3" s="1113"/>
      <c r="C3" s="1113"/>
      <c r="D3" s="1113"/>
      <c r="E3" s="1113"/>
      <c r="F3" s="1113"/>
      <c r="G3" s="1113"/>
      <c r="H3" s="1113"/>
      <c r="I3" s="1113"/>
      <c r="J3" s="1113"/>
      <c r="K3" s="1113"/>
      <c r="L3" s="1113"/>
      <c r="M3" s="1113"/>
      <c r="N3" s="1113"/>
      <c r="O3" s="1113"/>
      <c r="P3" s="1113"/>
      <c r="Q3" s="1113"/>
      <c r="R3" s="1113"/>
    </row>
    <row r="4" spans="1:18" ht="7.5" customHeight="1" x14ac:dyDescent="0.3">
      <c r="A4" s="1066"/>
      <c r="B4" s="1066"/>
      <c r="C4" s="1066"/>
      <c r="D4" s="1066"/>
      <c r="E4" s="1066"/>
      <c r="F4" s="1066"/>
      <c r="G4" s="1066"/>
      <c r="H4" s="1066"/>
      <c r="I4" s="1066"/>
      <c r="J4" s="1066"/>
      <c r="K4" s="1066"/>
      <c r="L4" s="1066"/>
      <c r="M4" s="1066"/>
      <c r="N4" s="1066"/>
      <c r="O4" s="1066"/>
      <c r="P4" s="1066"/>
      <c r="Q4" s="1066"/>
      <c r="R4" s="1406"/>
    </row>
    <row r="5" spans="1:18" s="74" customFormat="1" ht="21.75" customHeight="1" x14ac:dyDescent="0.25">
      <c r="A5" s="1193" t="s">
        <v>0</v>
      </c>
      <c r="B5" s="1193" t="s">
        <v>1</v>
      </c>
      <c r="C5" s="1196" t="s">
        <v>523</v>
      </c>
      <c r="D5" s="1196" t="s">
        <v>524</v>
      </c>
      <c r="E5" s="968"/>
      <c r="F5" s="969"/>
      <c r="G5" s="969"/>
      <c r="H5" s="969"/>
      <c r="I5" s="969"/>
      <c r="J5" s="969"/>
      <c r="K5" s="969"/>
      <c r="L5" s="969"/>
      <c r="M5" s="969"/>
      <c r="N5" s="969"/>
      <c r="O5" s="970"/>
      <c r="P5" s="1283" t="s">
        <v>3</v>
      </c>
      <c r="Q5" s="1248" t="s">
        <v>4</v>
      </c>
      <c r="R5" s="411"/>
    </row>
    <row r="6" spans="1:18" s="74" customFormat="1" ht="36.75" customHeight="1" x14ac:dyDescent="0.25">
      <c r="A6" s="1194"/>
      <c r="B6" s="1194"/>
      <c r="C6" s="1197"/>
      <c r="D6" s="1197"/>
      <c r="E6" s="1249" t="s">
        <v>806</v>
      </c>
      <c r="F6" s="1250"/>
      <c r="G6" s="1250"/>
      <c r="H6" s="1250"/>
      <c r="I6" s="1250"/>
      <c r="J6" s="1250"/>
      <c r="K6" s="1250"/>
      <c r="L6" s="1250"/>
      <c r="M6" s="1250"/>
      <c r="N6" s="1251"/>
      <c r="O6" s="1078" t="s">
        <v>251</v>
      </c>
      <c r="P6" s="1284"/>
      <c r="Q6" s="1248"/>
    </row>
    <row r="7" spans="1:18" s="74" customFormat="1" ht="132.75" customHeight="1" x14ac:dyDescent="0.25">
      <c r="A7" s="1195"/>
      <c r="B7" s="1195"/>
      <c r="C7" s="1198"/>
      <c r="D7" s="1198"/>
      <c r="E7" s="850" t="s">
        <v>154</v>
      </c>
      <c r="F7" s="850" t="s">
        <v>155</v>
      </c>
      <c r="G7" s="850" t="s">
        <v>64</v>
      </c>
      <c r="H7" s="850" t="s">
        <v>65</v>
      </c>
      <c r="I7" s="850" t="s">
        <v>66</v>
      </c>
      <c r="J7" s="850" t="s">
        <v>67</v>
      </c>
      <c r="K7" s="850" t="s">
        <v>68</v>
      </c>
      <c r="L7" s="850" t="s">
        <v>69</v>
      </c>
      <c r="M7" s="850" t="s">
        <v>70</v>
      </c>
      <c r="N7" s="850" t="s">
        <v>71</v>
      </c>
      <c r="O7" s="1078"/>
      <c r="P7" s="1285"/>
      <c r="Q7" s="1248"/>
    </row>
    <row r="8" spans="1:18" s="81" customFormat="1" ht="30.75" customHeight="1" x14ac:dyDescent="0.25">
      <c r="A8" s="198" t="s">
        <v>16</v>
      </c>
      <c r="B8" s="90" t="s">
        <v>289</v>
      </c>
      <c r="C8" s="355">
        <v>50800000800</v>
      </c>
      <c r="D8" s="98">
        <v>0.9</v>
      </c>
      <c r="E8" s="457">
        <v>0.01</v>
      </c>
      <c r="F8" s="457">
        <v>0.01</v>
      </c>
      <c r="G8" s="457">
        <v>0.01</v>
      </c>
      <c r="H8" s="457">
        <v>0.01</v>
      </c>
      <c r="I8" s="457">
        <v>0.01</v>
      </c>
      <c r="J8" s="458"/>
      <c r="K8" s="458"/>
      <c r="L8" s="458"/>
      <c r="M8" s="458">
        <v>0.01</v>
      </c>
      <c r="N8" s="457">
        <v>0.01</v>
      </c>
      <c r="O8" s="459">
        <f>SUM(E8:N8)</f>
        <v>7.0000000000000007E-2</v>
      </c>
      <c r="P8" s="460">
        <f t="shared" ref="P8:P16" si="0">D8+O8</f>
        <v>0.97</v>
      </c>
      <c r="Q8" s="461">
        <f t="shared" ref="Q8:Q16" si="1">IF(95%&lt;=P8,60,IF(AND(90%&lt;=P8,P8&lt;95%),50,IF(AND(80%&lt;=P8,P8&lt;90%),40,IF(AND(75%&lt;=P8,P8&lt;80%),30,IF(AND(70%&lt;=P8,P8&lt;75%),20,IF(P8&lt;70%,0,""))))))</f>
        <v>60</v>
      </c>
    </row>
    <row r="9" spans="1:18" s="974" customFormat="1" ht="30.75" customHeight="1" x14ac:dyDescent="0.25">
      <c r="A9" s="971" t="s">
        <v>17</v>
      </c>
      <c r="B9" s="158" t="s">
        <v>549</v>
      </c>
      <c r="C9" s="972">
        <v>11100071598</v>
      </c>
      <c r="D9" s="253">
        <v>0.9</v>
      </c>
      <c r="E9" s="138">
        <v>0.01</v>
      </c>
      <c r="F9" s="138"/>
      <c r="G9" s="138"/>
      <c r="H9" s="138"/>
      <c r="I9" s="138"/>
      <c r="J9" s="222"/>
      <c r="K9" s="222"/>
      <c r="L9" s="222"/>
      <c r="M9" s="222"/>
      <c r="N9" s="138"/>
      <c r="O9" s="973">
        <f t="shared" ref="O9:O16" si="2">SUM(E9:N9)</f>
        <v>0.01</v>
      </c>
      <c r="P9" s="255">
        <f t="shared" si="0"/>
        <v>0.91</v>
      </c>
      <c r="Q9" s="256">
        <f t="shared" si="1"/>
        <v>50</v>
      </c>
    </row>
    <row r="10" spans="1:18" s="99" customFormat="1" ht="30.75" customHeight="1" x14ac:dyDescent="0.25">
      <c r="A10" s="198" t="s">
        <v>18</v>
      </c>
      <c r="B10" s="92" t="s">
        <v>242</v>
      </c>
      <c r="C10" s="975">
        <v>11100115722</v>
      </c>
      <c r="D10" s="98">
        <v>0.9</v>
      </c>
      <c r="E10" s="976">
        <v>0.01</v>
      </c>
      <c r="F10" s="976">
        <v>0.01</v>
      </c>
      <c r="G10" s="976">
        <v>0.01</v>
      </c>
      <c r="H10" s="976">
        <v>0.01</v>
      </c>
      <c r="I10" s="976">
        <v>0.01</v>
      </c>
      <c r="J10" s="977"/>
      <c r="K10" s="977"/>
      <c r="L10" s="977"/>
      <c r="M10" s="977"/>
      <c r="N10" s="976">
        <v>0.01</v>
      </c>
      <c r="O10" s="978">
        <f t="shared" si="2"/>
        <v>6.0000000000000005E-2</v>
      </c>
      <c r="P10" s="717">
        <f t="shared" si="0"/>
        <v>0.96000000000000008</v>
      </c>
      <c r="Q10" s="461">
        <f t="shared" si="1"/>
        <v>60</v>
      </c>
    </row>
    <row r="11" spans="1:18" s="99" customFormat="1" ht="30.75" customHeight="1" x14ac:dyDescent="0.25">
      <c r="A11" s="198" t="s">
        <v>19</v>
      </c>
      <c r="B11" s="90" t="s">
        <v>550</v>
      </c>
      <c r="C11" s="975">
        <v>50800001163</v>
      </c>
      <c r="D11" s="98">
        <v>0.9</v>
      </c>
      <c r="E11" s="976"/>
      <c r="F11" s="976"/>
      <c r="G11" s="976"/>
      <c r="H11" s="976">
        <v>0.01</v>
      </c>
      <c r="I11" s="976"/>
      <c r="J11" s="977">
        <v>0.02</v>
      </c>
      <c r="K11" s="977">
        <v>0.01</v>
      </c>
      <c r="L11" s="977">
        <v>0.01</v>
      </c>
      <c r="M11" s="977"/>
      <c r="N11" s="976"/>
      <c r="O11" s="978">
        <f t="shared" si="2"/>
        <v>0.05</v>
      </c>
      <c r="P11" s="717">
        <f t="shared" si="0"/>
        <v>0.95000000000000007</v>
      </c>
      <c r="Q11" s="461">
        <f t="shared" si="1"/>
        <v>60</v>
      </c>
    </row>
    <row r="12" spans="1:18" s="99" customFormat="1" ht="30.75" customHeight="1" x14ac:dyDescent="0.25">
      <c r="A12" s="198" t="s">
        <v>20</v>
      </c>
      <c r="B12" s="90" t="s">
        <v>288</v>
      </c>
      <c r="C12" s="975">
        <v>11100121674</v>
      </c>
      <c r="D12" s="98">
        <v>0.9</v>
      </c>
      <c r="E12" s="976">
        <v>0.01</v>
      </c>
      <c r="F12" s="976">
        <v>0.01</v>
      </c>
      <c r="G12" s="976"/>
      <c r="H12" s="976"/>
      <c r="I12" s="976">
        <v>0.01</v>
      </c>
      <c r="J12" s="977"/>
      <c r="K12" s="977"/>
      <c r="L12" s="977">
        <v>0.01</v>
      </c>
      <c r="M12" s="977">
        <v>0.01</v>
      </c>
      <c r="N12" s="976">
        <v>0.01</v>
      </c>
      <c r="O12" s="978">
        <f t="shared" si="2"/>
        <v>6.0000000000000005E-2</v>
      </c>
      <c r="P12" s="717">
        <f t="shared" si="0"/>
        <v>0.96000000000000008</v>
      </c>
      <c r="Q12" s="461">
        <f t="shared" si="1"/>
        <v>60</v>
      </c>
    </row>
    <row r="13" spans="1:18" s="99" customFormat="1" ht="30.75" customHeight="1" x14ac:dyDescent="0.25">
      <c r="A13" s="198" t="s">
        <v>21</v>
      </c>
      <c r="B13" s="91" t="s">
        <v>244</v>
      </c>
      <c r="C13" s="975">
        <v>40700000691</v>
      </c>
      <c r="D13" s="98">
        <v>0.9</v>
      </c>
      <c r="E13" s="976">
        <v>0.01</v>
      </c>
      <c r="F13" s="976"/>
      <c r="G13" s="976">
        <v>0.01</v>
      </c>
      <c r="H13" s="976"/>
      <c r="I13" s="976"/>
      <c r="J13" s="977">
        <v>0.01</v>
      </c>
      <c r="K13" s="977">
        <v>0.01</v>
      </c>
      <c r="L13" s="977">
        <v>0.01</v>
      </c>
      <c r="M13" s="977"/>
      <c r="N13" s="976">
        <v>0.01</v>
      </c>
      <c r="O13" s="978">
        <f t="shared" si="2"/>
        <v>6.0000000000000005E-2</v>
      </c>
      <c r="P13" s="717">
        <f t="shared" si="0"/>
        <v>0.96000000000000008</v>
      </c>
      <c r="Q13" s="462">
        <f t="shared" si="1"/>
        <v>60</v>
      </c>
    </row>
    <row r="14" spans="1:18" s="974" customFormat="1" ht="30.75" customHeight="1" x14ac:dyDescent="0.25">
      <c r="A14" s="971" t="s">
        <v>22</v>
      </c>
      <c r="B14" s="158" t="s">
        <v>1506</v>
      </c>
      <c r="C14" s="972">
        <v>700000428</v>
      </c>
      <c r="D14" s="253">
        <v>0.9</v>
      </c>
      <c r="E14" s="138"/>
      <c r="F14" s="138"/>
      <c r="G14" s="138"/>
      <c r="H14" s="138"/>
      <c r="I14" s="138"/>
      <c r="J14" s="222"/>
      <c r="K14" s="222"/>
      <c r="L14" s="222"/>
      <c r="M14" s="222"/>
      <c r="N14" s="138">
        <v>0.01</v>
      </c>
      <c r="O14" s="973">
        <f t="shared" si="2"/>
        <v>0.01</v>
      </c>
      <c r="P14" s="255">
        <f t="shared" si="0"/>
        <v>0.91</v>
      </c>
      <c r="Q14" s="979">
        <f t="shared" si="1"/>
        <v>50</v>
      </c>
    </row>
    <row r="15" spans="1:18" s="974" customFormat="1" ht="30.75" customHeight="1" x14ac:dyDescent="0.25">
      <c r="A15" s="971" t="s">
        <v>23</v>
      </c>
      <c r="B15" s="161" t="s">
        <v>245</v>
      </c>
      <c r="C15" s="972">
        <v>50700000361</v>
      </c>
      <c r="D15" s="253">
        <v>0.9</v>
      </c>
      <c r="E15" s="138"/>
      <c r="F15" s="138"/>
      <c r="G15" s="138"/>
      <c r="H15" s="138"/>
      <c r="I15" s="138"/>
      <c r="J15" s="222"/>
      <c r="K15" s="222"/>
      <c r="L15" s="222"/>
      <c r="M15" s="222"/>
      <c r="N15" s="138"/>
      <c r="O15" s="973">
        <f t="shared" si="2"/>
        <v>0</v>
      </c>
      <c r="P15" s="255">
        <f t="shared" si="0"/>
        <v>0.9</v>
      </c>
      <c r="Q15" s="979">
        <f t="shared" si="1"/>
        <v>50</v>
      </c>
    </row>
    <row r="16" spans="1:18" s="974" customFormat="1" ht="30.75" customHeight="1" x14ac:dyDescent="0.25">
      <c r="A16" s="971" t="s">
        <v>24</v>
      </c>
      <c r="B16" s="214" t="s">
        <v>246</v>
      </c>
      <c r="C16" s="271" t="s">
        <v>462</v>
      </c>
      <c r="D16" s="253">
        <v>0.9</v>
      </c>
      <c r="E16" s="138"/>
      <c r="F16" s="138"/>
      <c r="G16" s="138">
        <v>0.01</v>
      </c>
      <c r="H16" s="138"/>
      <c r="I16" s="138"/>
      <c r="J16" s="222">
        <v>0.01</v>
      </c>
      <c r="K16" s="222">
        <v>0.01</v>
      </c>
      <c r="L16" s="222"/>
      <c r="M16" s="222"/>
      <c r="N16" s="138"/>
      <c r="O16" s="973">
        <f t="shared" si="2"/>
        <v>0.03</v>
      </c>
      <c r="P16" s="255">
        <f t="shared" si="0"/>
        <v>0.93</v>
      </c>
      <c r="Q16" s="256">
        <f t="shared" si="1"/>
        <v>50</v>
      </c>
      <c r="R16" s="980"/>
    </row>
    <row r="17" spans="1:18" ht="39.75" customHeight="1" x14ac:dyDescent="0.25">
      <c r="A17" s="1185" t="s">
        <v>598</v>
      </c>
      <c r="B17" s="1185"/>
      <c r="C17" s="1185"/>
      <c r="D17" s="1185"/>
      <c r="E17" s="1185"/>
      <c r="F17" s="1185"/>
      <c r="G17" s="1185"/>
      <c r="H17" s="1185"/>
      <c r="I17" s="1185"/>
      <c r="J17" s="1185"/>
      <c r="K17" s="1185"/>
      <c r="L17" s="1185"/>
      <c r="M17" s="1185"/>
      <c r="N17" s="1185"/>
      <c r="O17" s="1185"/>
      <c r="P17" s="1185"/>
      <c r="Q17" s="1185"/>
      <c r="R17" s="1405"/>
    </row>
    <row r="18" spans="1:18" x14ac:dyDescent="0.25">
      <c r="G18" s="464"/>
    </row>
    <row r="19" spans="1:18" ht="18.75" x14ac:dyDescent="0.3">
      <c r="A19" s="1118" t="s">
        <v>5</v>
      </c>
      <c r="B19" s="1118"/>
      <c r="C19" s="1118"/>
      <c r="D19" s="1118"/>
      <c r="E19" s="1118"/>
      <c r="F19" s="1118"/>
      <c r="G19" s="1118"/>
      <c r="H19" s="1118"/>
      <c r="I19" s="1118"/>
      <c r="J19" s="1118"/>
      <c r="K19" s="1118"/>
      <c r="L19" s="1118"/>
      <c r="M19" s="1118"/>
      <c r="N19" s="1118"/>
      <c r="O19" s="1118"/>
      <c r="P19" s="1118"/>
      <c r="Q19" s="1118"/>
      <c r="R19" s="1118"/>
    </row>
    <row r="21" spans="1:18" ht="133.5" customHeight="1" x14ac:dyDescent="0.25">
      <c r="A21" s="844" t="s">
        <v>6</v>
      </c>
      <c r="B21" s="1005" t="s">
        <v>7</v>
      </c>
      <c r="C21" s="1005"/>
      <c r="D21" s="1005"/>
      <c r="E21" s="847" t="s">
        <v>8</v>
      </c>
      <c r="F21" s="847" t="s">
        <v>9</v>
      </c>
      <c r="G21" s="851" t="s">
        <v>10</v>
      </c>
      <c r="H21" s="851" t="s">
        <v>11</v>
      </c>
      <c r="I21" s="847" t="s">
        <v>218</v>
      </c>
      <c r="J21" s="1096" t="s">
        <v>12</v>
      </c>
      <c r="K21" s="1103"/>
      <c r="L21" s="1103"/>
      <c r="M21" s="1103"/>
      <c r="N21" s="1103"/>
      <c r="O21" s="1103"/>
      <c r="P21" s="1103"/>
      <c r="Q21" s="1103"/>
      <c r="R21" s="1097"/>
    </row>
    <row r="22" spans="1:18" ht="102.75" customHeight="1" x14ac:dyDescent="0.25">
      <c r="A22" s="4">
        <v>1</v>
      </c>
      <c r="B22" s="1143" t="s">
        <v>1488</v>
      </c>
      <c r="C22" s="1144"/>
      <c r="D22" s="1145"/>
      <c r="E22" s="845">
        <v>43927</v>
      </c>
      <c r="F22" s="845">
        <v>43935</v>
      </c>
      <c r="G22" s="83">
        <v>5</v>
      </c>
      <c r="H22" s="84"/>
      <c r="I22" s="852">
        <v>0.01</v>
      </c>
      <c r="J22" s="1201"/>
      <c r="K22" s="1202"/>
      <c r="L22" s="1202"/>
      <c r="M22" s="1202"/>
      <c r="N22" s="1202"/>
      <c r="O22" s="1202"/>
      <c r="P22" s="1202"/>
      <c r="Q22" s="1202"/>
      <c r="R22" s="1203"/>
    </row>
    <row r="23" spans="1:18" ht="114.75" customHeight="1" x14ac:dyDescent="0.25">
      <c r="A23" s="4">
        <v>2</v>
      </c>
      <c r="B23" s="1143" t="s">
        <v>1489</v>
      </c>
      <c r="C23" s="1144"/>
      <c r="D23" s="1145"/>
      <c r="E23" s="845" t="s">
        <v>1507</v>
      </c>
      <c r="F23" s="845">
        <v>44012</v>
      </c>
      <c r="G23" s="83">
        <v>3</v>
      </c>
      <c r="H23" s="84"/>
      <c r="I23" s="852">
        <v>0.01</v>
      </c>
      <c r="J23" s="1096"/>
      <c r="K23" s="1103"/>
      <c r="L23" s="1103"/>
      <c r="M23" s="1103"/>
      <c r="N23" s="1103"/>
      <c r="O23" s="1103"/>
      <c r="P23" s="1103"/>
      <c r="Q23" s="1103"/>
      <c r="R23" s="1097"/>
    </row>
    <row r="24" spans="1:18" ht="88.5" customHeight="1" x14ac:dyDescent="0.25">
      <c r="A24" s="4">
        <v>3</v>
      </c>
      <c r="B24" s="1143" t="s">
        <v>1490</v>
      </c>
      <c r="C24" s="1144"/>
      <c r="D24" s="1145"/>
      <c r="E24" s="845" t="s">
        <v>1508</v>
      </c>
      <c r="F24" s="845">
        <v>43941</v>
      </c>
      <c r="G24" s="83">
        <v>4</v>
      </c>
      <c r="H24" s="84"/>
      <c r="I24" s="852">
        <v>0.01</v>
      </c>
      <c r="J24" s="1096"/>
      <c r="K24" s="1103"/>
      <c r="L24" s="1103"/>
      <c r="M24" s="1103"/>
      <c r="N24" s="1103"/>
      <c r="O24" s="1103"/>
      <c r="P24" s="1103"/>
      <c r="Q24" s="1103"/>
      <c r="R24" s="1097"/>
    </row>
    <row r="25" spans="1:18" ht="141" customHeight="1" x14ac:dyDescent="0.25">
      <c r="A25" s="4">
        <v>4</v>
      </c>
      <c r="B25" s="1143" t="s">
        <v>1491</v>
      </c>
      <c r="C25" s="1144"/>
      <c r="D25" s="1145"/>
      <c r="E25" s="845" t="s">
        <v>1508</v>
      </c>
      <c r="F25" s="845">
        <v>43937</v>
      </c>
      <c r="G25" s="83">
        <v>3</v>
      </c>
      <c r="H25" s="84"/>
      <c r="I25" s="852">
        <v>0.01</v>
      </c>
      <c r="J25" s="1096"/>
      <c r="K25" s="1103"/>
      <c r="L25" s="1103"/>
      <c r="M25" s="1103"/>
      <c r="N25" s="1103"/>
      <c r="O25" s="1103"/>
      <c r="P25" s="1103"/>
      <c r="Q25" s="1103"/>
      <c r="R25" s="1097"/>
    </row>
    <row r="26" spans="1:18" ht="94.5" customHeight="1" x14ac:dyDescent="0.25">
      <c r="A26" s="4">
        <v>5</v>
      </c>
      <c r="B26" s="1143" t="s">
        <v>1492</v>
      </c>
      <c r="C26" s="1144"/>
      <c r="D26" s="1145"/>
      <c r="E26" s="845">
        <v>43944</v>
      </c>
      <c r="F26" s="845" t="s">
        <v>1509</v>
      </c>
      <c r="G26" s="83">
        <v>3</v>
      </c>
      <c r="H26" s="84"/>
      <c r="I26" s="852">
        <v>0.01</v>
      </c>
      <c r="J26" s="1096"/>
      <c r="K26" s="1103"/>
      <c r="L26" s="1103"/>
      <c r="M26" s="1103"/>
      <c r="N26" s="1103"/>
      <c r="O26" s="1103"/>
      <c r="P26" s="1103"/>
      <c r="Q26" s="1103"/>
      <c r="R26" s="1097"/>
    </row>
    <row r="27" spans="1:18" ht="108.75" customHeight="1" x14ac:dyDescent="0.25">
      <c r="A27" s="4">
        <v>6</v>
      </c>
      <c r="B27" s="1143" t="s">
        <v>1493</v>
      </c>
      <c r="C27" s="1144"/>
      <c r="D27" s="1145"/>
      <c r="E27" s="845">
        <v>43976</v>
      </c>
      <c r="F27" s="845">
        <v>43983</v>
      </c>
      <c r="G27" s="83">
        <v>3</v>
      </c>
      <c r="H27" s="84"/>
      <c r="I27" s="852">
        <v>0.02</v>
      </c>
      <c r="J27" s="1096"/>
      <c r="K27" s="1103"/>
      <c r="L27" s="1103"/>
      <c r="M27" s="1103"/>
      <c r="N27" s="1103"/>
      <c r="O27" s="1103"/>
      <c r="P27" s="1103"/>
      <c r="Q27" s="1103"/>
      <c r="R27" s="1097"/>
    </row>
    <row r="28" spans="1:18" ht="108" customHeight="1" x14ac:dyDescent="0.25">
      <c r="A28" s="4">
        <v>7</v>
      </c>
      <c r="B28" s="1143" t="s">
        <v>1494</v>
      </c>
      <c r="C28" s="1144"/>
      <c r="D28" s="1145"/>
      <c r="E28" s="845">
        <v>43959</v>
      </c>
      <c r="F28" s="845" t="s">
        <v>1510</v>
      </c>
      <c r="G28" s="83">
        <v>3</v>
      </c>
      <c r="H28" s="84"/>
      <c r="I28" s="852">
        <v>0.01</v>
      </c>
      <c r="J28" s="1096"/>
      <c r="K28" s="1103"/>
      <c r="L28" s="1103"/>
      <c r="M28" s="1103"/>
      <c r="N28" s="1103"/>
      <c r="O28" s="1103"/>
      <c r="P28" s="1103"/>
      <c r="Q28" s="1103"/>
      <c r="R28" s="1097"/>
    </row>
    <row r="29" spans="1:18" ht="129.75" customHeight="1" x14ac:dyDescent="0.25">
      <c r="A29" s="4">
        <v>8</v>
      </c>
      <c r="B29" s="1143" t="s">
        <v>1495</v>
      </c>
      <c r="C29" s="1144"/>
      <c r="D29" s="1145"/>
      <c r="E29" s="845">
        <v>43990</v>
      </c>
      <c r="F29" s="845">
        <v>43994</v>
      </c>
      <c r="G29" s="83">
        <v>3</v>
      </c>
      <c r="H29" s="84"/>
      <c r="I29" s="852">
        <v>0.01</v>
      </c>
      <c r="J29" s="1096"/>
      <c r="K29" s="1103"/>
      <c r="L29" s="1103"/>
      <c r="M29" s="1103"/>
      <c r="N29" s="1103"/>
      <c r="O29" s="1103"/>
      <c r="P29" s="1103"/>
      <c r="Q29" s="1103"/>
      <c r="R29" s="1097"/>
    </row>
    <row r="30" spans="1:18" ht="129.75" customHeight="1" x14ac:dyDescent="0.25">
      <c r="A30" s="4">
        <v>9</v>
      </c>
      <c r="B30" s="1143" t="s">
        <v>1496</v>
      </c>
      <c r="C30" s="1144"/>
      <c r="D30" s="1145"/>
      <c r="E30" s="845" t="s">
        <v>1360</v>
      </c>
      <c r="F30" s="845" t="s">
        <v>1511</v>
      </c>
      <c r="G30" s="83">
        <v>2</v>
      </c>
      <c r="H30" s="84"/>
      <c r="I30" s="852">
        <v>0.01</v>
      </c>
      <c r="J30" s="847"/>
      <c r="K30" s="848"/>
      <c r="L30" s="848"/>
      <c r="M30" s="848"/>
      <c r="N30" s="848"/>
      <c r="O30" s="848"/>
      <c r="P30" s="848"/>
      <c r="Q30" s="848"/>
      <c r="R30" s="849"/>
    </row>
    <row r="31" spans="1:18" ht="104.25" customHeight="1" x14ac:dyDescent="0.25">
      <c r="A31" s="4">
        <v>10</v>
      </c>
      <c r="B31" s="1143" t="s">
        <v>1497</v>
      </c>
      <c r="C31" s="1144"/>
      <c r="D31" s="1145"/>
      <c r="E31" s="845" t="s">
        <v>1360</v>
      </c>
      <c r="F31" s="845" t="s">
        <v>1511</v>
      </c>
      <c r="G31" s="83">
        <v>5</v>
      </c>
      <c r="H31" s="84"/>
      <c r="I31" s="852">
        <v>0.01</v>
      </c>
      <c r="J31" s="847"/>
      <c r="K31" s="848"/>
      <c r="L31" s="848"/>
      <c r="M31" s="848"/>
      <c r="N31" s="848"/>
      <c r="O31" s="848"/>
      <c r="P31" s="848"/>
      <c r="Q31" s="848"/>
      <c r="R31" s="849"/>
    </row>
    <row r="32" spans="1:18" ht="97.5" hidden="1" customHeight="1" x14ac:dyDescent="0.25">
      <c r="A32" s="4"/>
      <c r="B32" s="1229" t="s">
        <v>1512</v>
      </c>
      <c r="C32" s="1189"/>
      <c r="D32" s="1189"/>
      <c r="E32" s="845" t="s">
        <v>1360</v>
      </c>
      <c r="F32" s="845" t="s">
        <v>1511</v>
      </c>
      <c r="G32" s="83"/>
      <c r="H32" s="84"/>
      <c r="I32" s="852"/>
      <c r="J32" s="1096"/>
      <c r="K32" s="1103"/>
      <c r="L32" s="1103"/>
      <c r="M32" s="1103"/>
      <c r="N32" s="1103"/>
      <c r="O32" s="1103"/>
      <c r="P32" s="1103"/>
      <c r="Q32" s="1103"/>
      <c r="R32" s="1097"/>
    </row>
    <row r="33" spans="1:23" ht="16.5" x14ac:dyDescent="0.25">
      <c r="A33" s="21"/>
      <c r="B33" s="22"/>
      <c r="C33" s="22"/>
      <c r="D33" s="22"/>
      <c r="E33" s="86"/>
      <c r="F33" s="86"/>
      <c r="G33" s="87"/>
      <c r="H33" s="87"/>
      <c r="I33" s="87"/>
      <c r="J33" s="87"/>
      <c r="K33" s="87"/>
      <c r="L33" s="87"/>
      <c r="M33" s="87"/>
      <c r="N33" s="87"/>
      <c r="O33" s="87"/>
      <c r="P33" s="88"/>
      <c r="Q33" s="88"/>
      <c r="R33" s="88"/>
    </row>
    <row r="34" spans="1:23" ht="15.75" x14ac:dyDescent="0.25">
      <c r="G34" s="1102"/>
      <c r="H34" s="1102"/>
      <c r="I34" s="1102"/>
      <c r="J34" s="1102"/>
      <c r="K34" s="1102"/>
      <c r="L34" s="1102"/>
      <c r="M34" s="1102"/>
      <c r="N34" s="1102"/>
      <c r="O34" s="1102"/>
      <c r="P34" s="1102"/>
      <c r="Q34" s="1102"/>
      <c r="R34" s="1102"/>
    </row>
    <row r="35" spans="1:23" ht="27.75" customHeight="1" x14ac:dyDescent="0.25">
      <c r="E35" s="73"/>
      <c r="F35" s="73"/>
      <c r="G35" s="73"/>
      <c r="H35" s="1404" t="s">
        <v>1513</v>
      </c>
      <c r="I35" s="1404"/>
      <c r="J35" s="1404"/>
      <c r="K35" s="1404"/>
      <c r="L35" s="1404"/>
      <c r="M35" s="1404"/>
      <c r="N35" s="1404"/>
      <c r="O35" s="1404"/>
      <c r="P35" s="1404"/>
      <c r="Q35" s="981"/>
      <c r="R35" s="981"/>
      <c r="S35" s="981"/>
      <c r="T35" s="981"/>
      <c r="U35" s="981"/>
      <c r="V35" s="981"/>
      <c r="W35" s="981"/>
    </row>
    <row r="36" spans="1:23" ht="15.75" x14ac:dyDescent="0.25">
      <c r="E36" s="73"/>
      <c r="F36" s="73"/>
      <c r="G36" s="73"/>
      <c r="H36" s="73"/>
      <c r="J36" s="384" t="s">
        <v>14</v>
      </c>
      <c r="K36" s="384"/>
      <c r="L36" s="384"/>
      <c r="M36" s="384"/>
      <c r="N36" s="384"/>
      <c r="O36" s="384"/>
      <c r="P36" s="384"/>
      <c r="Q36" s="384"/>
      <c r="R36" s="384"/>
      <c r="S36" s="384"/>
      <c r="T36" s="384"/>
      <c r="U36" s="384"/>
      <c r="V36" s="384"/>
      <c r="W36" s="384"/>
    </row>
    <row r="41" spans="1:23" ht="16.5" x14ac:dyDescent="0.25">
      <c r="H41" s="1150" t="s">
        <v>289</v>
      </c>
      <c r="I41" s="1150"/>
      <c r="J41" s="1150"/>
      <c r="K41" s="1150"/>
      <c r="L41" s="1150"/>
      <c r="M41" s="1150"/>
      <c r="N41" s="1150"/>
      <c r="O41" s="1150"/>
    </row>
  </sheetData>
  <sheetProtection formatCells="0" formatColumns="0" formatRows="0" insertRows="0" insertHyperlinks="0" deleteRows="0" sort="0" autoFilter="0" pivotTables="0"/>
  <mergeCells count="38">
    <mergeCell ref="B22:D22"/>
    <mergeCell ref="J22:R22"/>
    <mergeCell ref="A1:D1"/>
    <mergeCell ref="A3:R3"/>
    <mergeCell ref="A4:R4"/>
    <mergeCell ref="A5:A7"/>
    <mergeCell ref="B5:B7"/>
    <mergeCell ref="C5:C7"/>
    <mergeCell ref="D5:D7"/>
    <mergeCell ref="P5:P7"/>
    <mergeCell ref="Q5:Q7"/>
    <mergeCell ref="E6:N6"/>
    <mergeCell ref="O6:O7"/>
    <mergeCell ref="A17:R17"/>
    <mergeCell ref="A19:R19"/>
    <mergeCell ref="B21:D21"/>
    <mergeCell ref="J21:R21"/>
    <mergeCell ref="B23:D23"/>
    <mergeCell ref="J23:R23"/>
    <mergeCell ref="B24:D24"/>
    <mergeCell ref="J24:R24"/>
    <mergeCell ref="B25:D25"/>
    <mergeCell ref="J25:R25"/>
    <mergeCell ref="B26:D26"/>
    <mergeCell ref="J26:R26"/>
    <mergeCell ref="B27:D27"/>
    <mergeCell ref="J27:R27"/>
    <mergeCell ref="B28:D28"/>
    <mergeCell ref="J28:R28"/>
    <mergeCell ref="G34:R34"/>
    <mergeCell ref="H35:P35"/>
    <mergeCell ref="H41:O41"/>
    <mergeCell ref="B29:D29"/>
    <mergeCell ref="J29:R29"/>
    <mergeCell ref="B30:D30"/>
    <mergeCell ref="B31:D31"/>
    <mergeCell ref="B32:D32"/>
    <mergeCell ref="J32:R32"/>
  </mergeCells>
  <pageMargins left="0" right="0" top="0.27559055118110237" bottom="0.23622047244094491" header="0" footer="0.31496062992125984"/>
  <pageSetup paperSize="9" scale="9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72"/>
  <sheetViews>
    <sheetView topLeftCell="A6" zoomScaleNormal="100" workbookViewId="0">
      <selection activeCell="R18" sqref="R18"/>
    </sheetView>
  </sheetViews>
  <sheetFormatPr defaultRowHeight="15" x14ac:dyDescent="0.25"/>
  <cols>
    <col min="1" max="1" width="5.28515625" style="73" customWidth="1"/>
    <col min="2" max="2" width="26.7109375" style="73" customWidth="1"/>
    <col min="3" max="3" width="14.5703125" style="73" customWidth="1"/>
    <col min="4" max="4" width="8.42578125" style="74" customWidth="1"/>
    <col min="5" max="6" width="8.85546875" style="73" hidden="1" customWidth="1"/>
    <col min="7" max="7" width="8" style="73" customWidth="1"/>
    <col min="8" max="8" width="8.28515625" style="73" customWidth="1"/>
    <col min="9" max="9" width="8.85546875" style="73" hidden="1" customWidth="1"/>
    <col min="10" max="10" width="8.85546875" style="73" customWidth="1"/>
    <col min="11" max="11" width="8.85546875" style="931" customWidth="1"/>
    <col min="12" max="13" width="8.85546875" style="931" hidden="1" customWidth="1"/>
    <col min="14" max="21" width="8.85546875" style="931" customWidth="1"/>
    <col min="22" max="22" width="8.85546875" style="73" customWidth="1"/>
    <col min="23" max="23" width="7.85546875" style="73" customWidth="1"/>
    <col min="24" max="24" width="7.5703125" style="73" customWidth="1"/>
    <col min="25" max="256" width="9.140625" style="73"/>
    <col min="257" max="257" width="5.28515625" style="73" customWidth="1"/>
    <col min="258" max="258" width="26.7109375" style="73" customWidth="1"/>
    <col min="259" max="259" width="14.5703125" style="73" customWidth="1"/>
    <col min="260" max="260" width="8.42578125" style="73" customWidth="1"/>
    <col min="261" max="262" width="0" style="73" hidden="1" customWidth="1"/>
    <col min="263" max="263" width="8" style="73" customWidth="1"/>
    <col min="264" max="264" width="8.28515625" style="73" customWidth="1"/>
    <col min="265" max="265" width="0" style="73" hidden="1" customWidth="1"/>
    <col min="266" max="267" width="8.85546875" style="73" customWidth="1"/>
    <col min="268" max="269" width="0" style="73" hidden="1" customWidth="1"/>
    <col min="270" max="278" width="8.85546875" style="73" customWidth="1"/>
    <col min="279" max="279" width="7.85546875" style="73" customWidth="1"/>
    <col min="280" max="280" width="7.5703125" style="73" customWidth="1"/>
    <col min="281" max="512" width="9.140625" style="73"/>
    <col min="513" max="513" width="5.28515625" style="73" customWidth="1"/>
    <col min="514" max="514" width="26.7109375" style="73" customWidth="1"/>
    <col min="515" max="515" width="14.5703125" style="73" customWidth="1"/>
    <col min="516" max="516" width="8.42578125" style="73" customWidth="1"/>
    <col min="517" max="518" width="0" style="73" hidden="1" customWidth="1"/>
    <col min="519" max="519" width="8" style="73" customWidth="1"/>
    <col min="520" max="520" width="8.28515625" style="73" customWidth="1"/>
    <col min="521" max="521" width="0" style="73" hidden="1" customWidth="1"/>
    <col min="522" max="523" width="8.85546875" style="73" customWidth="1"/>
    <col min="524" max="525" width="0" style="73" hidden="1" customWidth="1"/>
    <col min="526" max="534" width="8.85546875" style="73" customWidth="1"/>
    <col min="535" max="535" width="7.85546875" style="73" customWidth="1"/>
    <col min="536" max="536" width="7.5703125" style="73" customWidth="1"/>
    <col min="537" max="768" width="9.140625" style="73"/>
    <col min="769" max="769" width="5.28515625" style="73" customWidth="1"/>
    <col min="770" max="770" width="26.7109375" style="73" customWidth="1"/>
    <col min="771" max="771" width="14.5703125" style="73" customWidth="1"/>
    <col min="772" max="772" width="8.42578125" style="73" customWidth="1"/>
    <col min="773" max="774" width="0" style="73" hidden="1" customWidth="1"/>
    <col min="775" max="775" width="8" style="73" customWidth="1"/>
    <col min="776" max="776" width="8.28515625" style="73" customWidth="1"/>
    <col min="777" max="777" width="0" style="73" hidden="1" customWidth="1"/>
    <col min="778" max="779" width="8.85546875" style="73" customWidth="1"/>
    <col min="780" max="781" width="0" style="73" hidden="1" customWidth="1"/>
    <col min="782" max="790" width="8.85546875" style="73" customWidth="1"/>
    <col min="791" max="791" width="7.85546875" style="73" customWidth="1"/>
    <col min="792" max="792" width="7.5703125" style="73" customWidth="1"/>
    <col min="793" max="1024" width="9.140625" style="73"/>
    <col min="1025" max="1025" width="5.28515625" style="73" customWidth="1"/>
    <col min="1026" max="1026" width="26.7109375" style="73" customWidth="1"/>
    <col min="1027" max="1027" width="14.5703125" style="73" customWidth="1"/>
    <col min="1028" max="1028" width="8.42578125" style="73" customWidth="1"/>
    <col min="1029" max="1030" width="0" style="73" hidden="1" customWidth="1"/>
    <col min="1031" max="1031" width="8" style="73" customWidth="1"/>
    <col min="1032" max="1032" width="8.28515625" style="73" customWidth="1"/>
    <col min="1033" max="1033" width="0" style="73" hidden="1" customWidth="1"/>
    <col min="1034" max="1035" width="8.85546875" style="73" customWidth="1"/>
    <col min="1036" max="1037" width="0" style="73" hidden="1" customWidth="1"/>
    <col min="1038" max="1046" width="8.85546875" style="73" customWidth="1"/>
    <col min="1047" max="1047" width="7.85546875" style="73" customWidth="1"/>
    <col min="1048" max="1048" width="7.5703125" style="73" customWidth="1"/>
    <col min="1049" max="1280" width="9.140625" style="73"/>
    <col min="1281" max="1281" width="5.28515625" style="73" customWidth="1"/>
    <col min="1282" max="1282" width="26.7109375" style="73" customWidth="1"/>
    <col min="1283" max="1283" width="14.5703125" style="73" customWidth="1"/>
    <col min="1284" max="1284" width="8.42578125" style="73" customWidth="1"/>
    <col min="1285" max="1286" width="0" style="73" hidden="1" customWidth="1"/>
    <col min="1287" max="1287" width="8" style="73" customWidth="1"/>
    <col min="1288" max="1288" width="8.28515625" style="73" customWidth="1"/>
    <col min="1289" max="1289" width="0" style="73" hidden="1" customWidth="1"/>
    <col min="1290" max="1291" width="8.85546875" style="73" customWidth="1"/>
    <col min="1292" max="1293" width="0" style="73" hidden="1" customWidth="1"/>
    <col min="1294" max="1302" width="8.85546875" style="73" customWidth="1"/>
    <col min="1303" max="1303" width="7.85546875" style="73" customWidth="1"/>
    <col min="1304" max="1304" width="7.5703125" style="73" customWidth="1"/>
    <col min="1305" max="1536" width="9.140625" style="73"/>
    <col min="1537" max="1537" width="5.28515625" style="73" customWidth="1"/>
    <col min="1538" max="1538" width="26.7109375" style="73" customWidth="1"/>
    <col min="1539" max="1539" width="14.5703125" style="73" customWidth="1"/>
    <col min="1540" max="1540" width="8.42578125" style="73" customWidth="1"/>
    <col min="1541" max="1542" width="0" style="73" hidden="1" customWidth="1"/>
    <col min="1543" max="1543" width="8" style="73" customWidth="1"/>
    <col min="1544" max="1544" width="8.28515625" style="73" customWidth="1"/>
    <col min="1545" max="1545" width="0" style="73" hidden="1" customWidth="1"/>
    <col min="1546" max="1547" width="8.85546875" style="73" customWidth="1"/>
    <col min="1548" max="1549" width="0" style="73" hidden="1" customWidth="1"/>
    <col min="1550" max="1558" width="8.85546875" style="73" customWidth="1"/>
    <col min="1559" max="1559" width="7.85546875" style="73" customWidth="1"/>
    <col min="1560" max="1560" width="7.5703125" style="73" customWidth="1"/>
    <col min="1561" max="1792" width="9.140625" style="73"/>
    <col min="1793" max="1793" width="5.28515625" style="73" customWidth="1"/>
    <col min="1794" max="1794" width="26.7109375" style="73" customWidth="1"/>
    <col min="1795" max="1795" width="14.5703125" style="73" customWidth="1"/>
    <col min="1796" max="1796" width="8.42578125" style="73" customWidth="1"/>
    <col min="1797" max="1798" width="0" style="73" hidden="1" customWidth="1"/>
    <col min="1799" max="1799" width="8" style="73" customWidth="1"/>
    <col min="1800" max="1800" width="8.28515625" style="73" customWidth="1"/>
    <col min="1801" max="1801" width="0" style="73" hidden="1" customWidth="1"/>
    <col min="1802" max="1803" width="8.85546875" style="73" customWidth="1"/>
    <col min="1804" max="1805" width="0" style="73" hidden="1" customWidth="1"/>
    <col min="1806" max="1814" width="8.85546875" style="73" customWidth="1"/>
    <col min="1815" max="1815" width="7.85546875" style="73" customWidth="1"/>
    <col min="1816" max="1816" width="7.5703125" style="73" customWidth="1"/>
    <col min="1817" max="2048" width="9.140625" style="73"/>
    <col min="2049" max="2049" width="5.28515625" style="73" customWidth="1"/>
    <col min="2050" max="2050" width="26.7109375" style="73" customWidth="1"/>
    <col min="2051" max="2051" width="14.5703125" style="73" customWidth="1"/>
    <col min="2052" max="2052" width="8.42578125" style="73" customWidth="1"/>
    <col min="2053" max="2054" width="0" style="73" hidden="1" customWidth="1"/>
    <col min="2055" max="2055" width="8" style="73" customWidth="1"/>
    <col min="2056" max="2056" width="8.28515625" style="73" customWidth="1"/>
    <col min="2057" max="2057" width="0" style="73" hidden="1" customWidth="1"/>
    <col min="2058" max="2059" width="8.85546875" style="73" customWidth="1"/>
    <col min="2060" max="2061" width="0" style="73" hidden="1" customWidth="1"/>
    <col min="2062" max="2070" width="8.85546875" style="73" customWidth="1"/>
    <col min="2071" max="2071" width="7.85546875" style="73" customWidth="1"/>
    <col min="2072" max="2072" width="7.5703125" style="73" customWidth="1"/>
    <col min="2073" max="2304" width="9.140625" style="73"/>
    <col min="2305" max="2305" width="5.28515625" style="73" customWidth="1"/>
    <col min="2306" max="2306" width="26.7109375" style="73" customWidth="1"/>
    <col min="2307" max="2307" width="14.5703125" style="73" customWidth="1"/>
    <col min="2308" max="2308" width="8.42578125" style="73" customWidth="1"/>
    <col min="2309" max="2310" width="0" style="73" hidden="1" customWidth="1"/>
    <col min="2311" max="2311" width="8" style="73" customWidth="1"/>
    <col min="2312" max="2312" width="8.28515625" style="73" customWidth="1"/>
    <col min="2313" max="2313" width="0" style="73" hidden="1" customWidth="1"/>
    <col min="2314" max="2315" width="8.85546875" style="73" customWidth="1"/>
    <col min="2316" max="2317" width="0" style="73" hidden="1" customWidth="1"/>
    <col min="2318" max="2326" width="8.85546875" style="73" customWidth="1"/>
    <col min="2327" max="2327" width="7.85546875" style="73" customWidth="1"/>
    <col min="2328" max="2328" width="7.5703125" style="73" customWidth="1"/>
    <col min="2329" max="2560" width="9.140625" style="73"/>
    <col min="2561" max="2561" width="5.28515625" style="73" customWidth="1"/>
    <col min="2562" max="2562" width="26.7109375" style="73" customWidth="1"/>
    <col min="2563" max="2563" width="14.5703125" style="73" customWidth="1"/>
    <col min="2564" max="2564" width="8.42578125" style="73" customWidth="1"/>
    <col min="2565" max="2566" width="0" style="73" hidden="1" customWidth="1"/>
    <col min="2567" max="2567" width="8" style="73" customWidth="1"/>
    <col min="2568" max="2568" width="8.28515625" style="73" customWidth="1"/>
    <col min="2569" max="2569" width="0" style="73" hidden="1" customWidth="1"/>
    <col min="2570" max="2571" width="8.85546875" style="73" customWidth="1"/>
    <col min="2572" max="2573" width="0" style="73" hidden="1" customWidth="1"/>
    <col min="2574" max="2582" width="8.85546875" style="73" customWidth="1"/>
    <col min="2583" max="2583" width="7.85546875" style="73" customWidth="1"/>
    <col min="2584" max="2584" width="7.5703125" style="73" customWidth="1"/>
    <col min="2585" max="2816" width="9.140625" style="73"/>
    <col min="2817" max="2817" width="5.28515625" style="73" customWidth="1"/>
    <col min="2818" max="2818" width="26.7109375" style="73" customWidth="1"/>
    <col min="2819" max="2819" width="14.5703125" style="73" customWidth="1"/>
    <col min="2820" max="2820" width="8.42578125" style="73" customWidth="1"/>
    <col min="2821" max="2822" width="0" style="73" hidden="1" customWidth="1"/>
    <col min="2823" max="2823" width="8" style="73" customWidth="1"/>
    <col min="2824" max="2824" width="8.28515625" style="73" customWidth="1"/>
    <col min="2825" max="2825" width="0" style="73" hidden="1" customWidth="1"/>
    <col min="2826" max="2827" width="8.85546875" style="73" customWidth="1"/>
    <col min="2828" max="2829" width="0" style="73" hidden="1" customWidth="1"/>
    <col min="2830" max="2838" width="8.85546875" style="73" customWidth="1"/>
    <col min="2839" max="2839" width="7.85546875" style="73" customWidth="1"/>
    <col min="2840" max="2840" width="7.5703125" style="73" customWidth="1"/>
    <col min="2841" max="3072" width="9.140625" style="73"/>
    <col min="3073" max="3073" width="5.28515625" style="73" customWidth="1"/>
    <col min="3074" max="3074" width="26.7109375" style="73" customWidth="1"/>
    <col min="3075" max="3075" width="14.5703125" style="73" customWidth="1"/>
    <col min="3076" max="3076" width="8.42578125" style="73" customWidth="1"/>
    <col min="3077" max="3078" width="0" style="73" hidden="1" customWidth="1"/>
    <col min="3079" max="3079" width="8" style="73" customWidth="1"/>
    <col min="3080" max="3080" width="8.28515625" style="73" customWidth="1"/>
    <col min="3081" max="3081" width="0" style="73" hidden="1" customWidth="1"/>
    <col min="3082" max="3083" width="8.85546875" style="73" customWidth="1"/>
    <col min="3084" max="3085" width="0" style="73" hidden="1" customWidth="1"/>
    <col min="3086" max="3094" width="8.85546875" style="73" customWidth="1"/>
    <col min="3095" max="3095" width="7.85546875" style="73" customWidth="1"/>
    <col min="3096" max="3096" width="7.5703125" style="73" customWidth="1"/>
    <col min="3097" max="3328" width="9.140625" style="73"/>
    <col min="3329" max="3329" width="5.28515625" style="73" customWidth="1"/>
    <col min="3330" max="3330" width="26.7109375" style="73" customWidth="1"/>
    <col min="3331" max="3331" width="14.5703125" style="73" customWidth="1"/>
    <col min="3332" max="3332" width="8.42578125" style="73" customWidth="1"/>
    <col min="3333" max="3334" width="0" style="73" hidden="1" customWidth="1"/>
    <col min="3335" max="3335" width="8" style="73" customWidth="1"/>
    <col min="3336" max="3336" width="8.28515625" style="73" customWidth="1"/>
    <col min="3337" max="3337" width="0" style="73" hidden="1" customWidth="1"/>
    <col min="3338" max="3339" width="8.85546875" style="73" customWidth="1"/>
    <col min="3340" max="3341" width="0" style="73" hidden="1" customWidth="1"/>
    <col min="3342" max="3350" width="8.85546875" style="73" customWidth="1"/>
    <col min="3351" max="3351" width="7.85546875" style="73" customWidth="1"/>
    <col min="3352" max="3352" width="7.5703125" style="73" customWidth="1"/>
    <col min="3353" max="3584" width="9.140625" style="73"/>
    <col min="3585" max="3585" width="5.28515625" style="73" customWidth="1"/>
    <col min="3586" max="3586" width="26.7109375" style="73" customWidth="1"/>
    <col min="3587" max="3587" width="14.5703125" style="73" customWidth="1"/>
    <col min="3588" max="3588" width="8.42578125" style="73" customWidth="1"/>
    <col min="3589" max="3590" width="0" style="73" hidden="1" customWidth="1"/>
    <col min="3591" max="3591" width="8" style="73" customWidth="1"/>
    <col min="3592" max="3592" width="8.28515625" style="73" customWidth="1"/>
    <col min="3593" max="3593" width="0" style="73" hidden="1" customWidth="1"/>
    <col min="3594" max="3595" width="8.85546875" style="73" customWidth="1"/>
    <col min="3596" max="3597" width="0" style="73" hidden="1" customWidth="1"/>
    <col min="3598" max="3606" width="8.85546875" style="73" customWidth="1"/>
    <col min="3607" max="3607" width="7.85546875" style="73" customWidth="1"/>
    <col min="3608" max="3608" width="7.5703125" style="73" customWidth="1"/>
    <col min="3609" max="3840" width="9.140625" style="73"/>
    <col min="3841" max="3841" width="5.28515625" style="73" customWidth="1"/>
    <col min="3842" max="3842" width="26.7109375" style="73" customWidth="1"/>
    <col min="3843" max="3843" width="14.5703125" style="73" customWidth="1"/>
    <col min="3844" max="3844" width="8.42578125" style="73" customWidth="1"/>
    <col min="3845" max="3846" width="0" style="73" hidden="1" customWidth="1"/>
    <col min="3847" max="3847" width="8" style="73" customWidth="1"/>
    <col min="3848" max="3848" width="8.28515625" style="73" customWidth="1"/>
    <col min="3849" max="3849" width="0" style="73" hidden="1" customWidth="1"/>
    <col min="3850" max="3851" width="8.85546875" style="73" customWidth="1"/>
    <col min="3852" max="3853" width="0" style="73" hidden="1" customWidth="1"/>
    <col min="3854" max="3862" width="8.85546875" style="73" customWidth="1"/>
    <col min="3863" max="3863" width="7.85546875" style="73" customWidth="1"/>
    <col min="3864" max="3864" width="7.5703125" style="73" customWidth="1"/>
    <col min="3865" max="4096" width="9.140625" style="73"/>
    <col min="4097" max="4097" width="5.28515625" style="73" customWidth="1"/>
    <col min="4098" max="4098" width="26.7109375" style="73" customWidth="1"/>
    <col min="4099" max="4099" width="14.5703125" style="73" customWidth="1"/>
    <col min="4100" max="4100" width="8.42578125" style="73" customWidth="1"/>
    <col min="4101" max="4102" width="0" style="73" hidden="1" customWidth="1"/>
    <col min="4103" max="4103" width="8" style="73" customWidth="1"/>
    <col min="4104" max="4104" width="8.28515625" style="73" customWidth="1"/>
    <col min="4105" max="4105" width="0" style="73" hidden="1" customWidth="1"/>
    <col min="4106" max="4107" width="8.85546875" style="73" customWidth="1"/>
    <col min="4108" max="4109" width="0" style="73" hidden="1" customWidth="1"/>
    <col min="4110" max="4118" width="8.85546875" style="73" customWidth="1"/>
    <col min="4119" max="4119" width="7.85546875" style="73" customWidth="1"/>
    <col min="4120" max="4120" width="7.5703125" style="73" customWidth="1"/>
    <col min="4121" max="4352" width="9.140625" style="73"/>
    <col min="4353" max="4353" width="5.28515625" style="73" customWidth="1"/>
    <col min="4354" max="4354" width="26.7109375" style="73" customWidth="1"/>
    <col min="4355" max="4355" width="14.5703125" style="73" customWidth="1"/>
    <col min="4356" max="4356" width="8.42578125" style="73" customWidth="1"/>
    <col min="4357" max="4358" width="0" style="73" hidden="1" customWidth="1"/>
    <col min="4359" max="4359" width="8" style="73" customWidth="1"/>
    <col min="4360" max="4360" width="8.28515625" style="73" customWidth="1"/>
    <col min="4361" max="4361" width="0" style="73" hidden="1" customWidth="1"/>
    <col min="4362" max="4363" width="8.85546875" style="73" customWidth="1"/>
    <col min="4364" max="4365" width="0" style="73" hidden="1" customWidth="1"/>
    <col min="4366" max="4374" width="8.85546875" style="73" customWidth="1"/>
    <col min="4375" max="4375" width="7.85546875" style="73" customWidth="1"/>
    <col min="4376" max="4376" width="7.5703125" style="73" customWidth="1"/>
    <col min="4377" max="4608" width="9.140625" style="73"/>
    <col min="4609" max="4609" width="5.28515625" style="73" customWidth="1"/>
    <col min="4610" max="4610" width="26.7109375" style="73" customWidth="1"/>
    <col min="4611" max="4611" width="14.5703125" style="73" customWidth="1"/>
    <col min="4612" max="4612" width="8.42578125" style="73" customWidth="1"/>
    <col min="4613" max="4614" width="0" style="73" hidden="1" customWidth="1"/>
    <col min="4615" max="4615" width="8" style="73" customWidth="1"/>
    <col min="4616" max="4616" width="8.28515625" style="73" customWidth="1"/>
    <col min="4617" max="4617" width="0" style="73" hidden="1" customWidth="1"/>
    <col min="4618" max="4619" width="8.85546875" style="73" customWidth="1"/>
    <col min="4620" max="4621" width="0" style="73" hidden="1" customWidth="1"/>
    <col min="4622" max="4630" width="8.85546875" style="73" customWidth="1"/>
    <col min="4631" max="4631" width="7.85546875" style="73" customWidth="1"/>
    <col min="4632" max="4632" width="7.5703125" style="73" customWidth="1"/>
    <col min="4633" max="4864" width="9.140625" style="73"/>
    <col min="4865" max="4865" width="5.28515625" style="73" customWidth="1"/>
    <col min="4866" max="4866" width="26.7109375" style="73" customWidth="1"/>
    <col min="4867" max="4867" width="14.5703125" style="73" customWidth="1"/>
    <col min="4868" max="4868" width="8.42578125" style="73" customWidth="1"/>
    <col min="4869" max="4870" width="0" style="73" hidden="1" customWidth="1"/>
    <col min="4871" max="4871" width="8" style="73" customWidth="1"/>
    <col min="4872" max="4872" width="8.28515625" style="73" customWidth="1"/>
    <col min="4873" max="4873" width="0" style="73" hidden="1" customWidth="1"/>
    <col min="4874" max="4875" width="8.85546875" style="73" customWidth="1"/>
    <col min="4876" max="4877" width="0" style="73" hidden="1" customWidth="1"/>
    <col min="4878" max="4886" width="8.85546875" style="73" customWidth="1"/>
    <col min="4887" max="4887" width="7.85546875" style="73" customWidth="1"/>
    <col min="4888" max="4888" width="7.5703125" style="73" customWidth="1"/>
    <col min="4889" max="5120" width="9.140625" style="73"/>
    <col min="5121" max="5121" width="5.28515625" style="73" customWidth="1"/>
    <col min="5122" max="5122" width="26.7109375" style="73" customWidth="1"/>
    <col min="5123" max="5123" width="14.5703125" style="73" customWidth="1"/>
    <col min="5124" max="5124" width="8.42578125" style="73" customWidth="1"/>
    <col min="5125" max="5126" width="0" style="73" hidden="1" customWidth="1"/>
    <col min="5127" max="5127" width="8" style="73" customWidth="1"/>
    <col min="5128" max="5128" width="8.28515625" style="73" customWidth="1"/>
    <col min="5129" max="5129" width="0" style="73" hidden="1" customWidth="1"/>
    <col min="5130" max="5131" width="8.85546875" style="73" customWidth="1"/>
    <col min="5132" max="5133" width="0" style="73" hidden="1" customWidth="1"/>
    <col min="5134" max="5142" width="8.85546875" style="73" customWidth="1"/>
    <col min="5143" max="5143" width="7.85546875" style="73" customWidth="1"/>
    <col min="5144" max="5144" width="7.5703125" style="73" customWidth="1"/>
    <col min="5145" max="5376" width="9.140625" style="73"/>
    <col min="5377" max="5377" width="5.28515625" style="73" customWidth="1"/>
    <col min="5378" max="5378" width="26.7109375" style="73" customWidth="1"/>
    <col min="5379" max="5379" width="14.5703125" style="73" customWidth="1"/>
    <col min="5380" max="5380" width="8.42578125" style="73" customWidth="1"/>
    <col min="5381" max="5382" width="0" style="73" hidden="1" customWidth="1"/>
    <col min="5383" max="5383" width="8" style="73" customWidth="1"/>
    <col min="5384" max="5384" width="8.28515625" style="73" customWidth="1"/>
    <col min="5385" max="5385" width="0" style="73" hidden="1" customWidth="1"/>
    <col min="5386" max="5387" width="8.85546875" style="73" customWidth="1"/>
    <col min="5388" max="5389" width="0" style="73" hidden="1" customWidth="1"/>
    <col min="5390" max="5398" width="8.85546875" style="73" customWidth="1"/>
    <col min="5399" max="5399" width="7.85546875" style="73" customWidth="1"/>
    <col min="5400" max="5400" width="7.5703125" style="73" customWidth="1"/>
    <col min="5401" max="5632" width="9.140625" style="73"/>
    <col min="5633" max="5633" width="5.28515625" style="73" customWidth="1"/>
    <col min="5634" max="5634" width="26.7109375" style="73" customWidth="1"/>
    <col min="5635" max="5635" width="14.5703125" style="73" customWidth="1"/>
    <col min="5636" max="5636" width="8.42578125" style="73" customWidth="1"/>
    <col min="5637" max="5638" width="0" style="73" hidden="1" customWidth="1"/>
    <col min="5639" max="5639" width="8" style="73" customWidth="1"/>
    <col min="5640" max="5640" width="8.28515625" style="73" customWidth="1"/>
    <col min="5641" max="5641" width="0" style="73" hidden="1" customWidth="1"/>
    <col min="5642" max="5643" width="8.85546875" style="73" customWidth="1"/>
    <col min="5644" max="5645" width="0" style="73" hidden="1" customWidth="1"/>
    <col min="5646" max="5654" width="8.85546875" style="73" customWidth="1"/>
    <col min="5655" max="5655" width="7.85546875" style="73" customWidth="1"/>
    <col min="5656" max="5656" width="7.5703125" style="73" customWidth="1"/>
    <col min="5657" max="5888" width="9.140625" style="73"/>
    <col min="5889" max="5889" width="5.28515625" style="73" customWidth="1"/>
    <col min="5890" max="5890" width="26.7109375" style="73" customWidth="1"/>
    <col min="5891" max="5891" width="14.5703125" style="73" customWidth="1"/>
    <col min="5892" max="5892" width="8.42578125" style="73" customWidth="1"/>
    <col min="5893" max="5894" width="0" style="73" hidden="1" customWidth="1"/>
    <col min="5895" max="5895" width="8" style="73" customWidth="1"/>
    <col min="5896" max="5896" width="8.28515625" style="73" customWidth="1"/>
    <col min="5897" max="5897" width="0" style="73" hidden="1" customWidth="1"/>
    <col min="5898" max="5899" width="8.85546875" style="73" customWidth="1"/>
    <col min="5900" max="5901" width="0" style="73" hidden="1" customWidth="1"/>
    <col min="5902" max="5910" width="8.85546875" style="73" customWidth="1"/>
    <col min="5911" max="5911" width="7.85546875" style="73" customWidth="1"/>
    <col min="5912" max="5912" width="7.5703125" style="73" customWidth="1"/>
    <col min="5913" max="6144" width="9.140625" style="73"/>
    <col min="6145" max="6145" width="5.28515625" style="73" customWidth="1"/>
    <col min="6146" max="6146" width="26.7109375" style="73" customWidth="1"/>
    <col min="6147" max="6147" width="14.5703125" style="73" customWidth="1"/>
    <col min="6148" max="6148" width="8.42578125" style="73" customWidth="1"/>
    <col min="6149" max="6150" width="0" style="73" hidden="1" customWidth="1"/>
    <col min="6151" max="6151" width="8" style="73" customWidth="1"/>
    <col min="6152" max="6152" width="8.28515625" style="73" customWidth="1"/>
    <col min="6153" max="6153" width="0" style="73" hidden="1" customWidth="1"/>
    <col min="6154" max="6155" width="8.85546875" style="73" customWidth="1"/>
    <col min="6156" max="6157" width="0" style="73" hidden="1" customWidth="1"/>
    <col min="6158" max="6166" width="8.85546875" style="73" customWidth="1"/>
    <col min="6167" max="6167" width="7.85546875" style="73" customWidth="1"/>
    <col min="6168" max="6168" width="7.5703125" style="73" customWidth="1"/>
    <col min="6169" max="6400" width="9.140625" style="73"/>
    <col min="6401" max="6401" width="5.28515625" style="73" customWidth="1"/>
    <col min="6402" max="6402" width="26.7109375" style="73" customWidth="1"/>
    <col min="6403" max="6403" width="14.5703125" style="73" customWidth="1"/>
    <col min="6404" max="6404" width="8.42578125" style="73" customWidth="1"/>
    <col min="6405" max="6406" width="0" style="73" hidden="1" customWidth="1"/>
    <col min="6407" max="6407" width="8" style="73" customWidth="1"/>
    <col min="6408" max="6408" width="8.28515625" style="73" customWidth="1"/>
    <col min="6409" max="6409" width="0" style="73" hidden="1" customWidth="1"/>
    <col min="6410" max="6411" width="8.85546875" style="73" customWidth="1"/>
    <col min="6412" max="6413" width="0" style="73" hidden="1" customWidth="1"/>
    <col min="6414" max="6422" width="8.85546875" style="73" customWidth="1"/>
    <col min="6423" max="6423" width="7.85546875" style="73" customWidth="1"/>
    <col min="6424" max="6424" width="7.5703125" style="73" customWidth="1"/>
    <col min="6425" max="6656" width="9.140625" style="73"/>
    <col min="6657" max="6657" width="5.28515625" style="73" customWidth="1"/>
    <col min="6658" max="6658" width="26.7109375" style="73" customWidth="1"/>
    <col min="6659" max="6659" width="14.5703125" style="73" customWidth="1"/>
    <col min="6660" max="6660" width="8.42578125" style="73" customWidth="1"/>
    <col min="6661" max="6662" width="0" style="73" hidden="1" customWidth="1"/>
    <col min="6663" max="6663" width="8" style="73" customWidth="1"/>
    <col min="6664" max="6664" width="8.28515625" style="73" customWidth="1"/>
    <col min="6665" max="6665" width="0" style="73" hidden="1" customWidth="1"/>
    <col min="6666" max="6667" width="8.85546875" style="73" customWidth="1"/>
    <col min="6668" max="6669" width="0" style="73" hidden="1" customWidth="1"/>
    <col min="6670" max="6678" width="8.85546875" style="73" customWidth="1"/>
    <col min="6679" max="6679" width="7.85546875" style="73" customWidth="1"/>
    <col min="6680" max="6680" width="7.5703125" style="73" customWidth="1"/>
    <col min="6681" max="6912" width="9.140625" style="73"/>
    <col min="6913" max="6913" width="5.28515625" style="73" customWidth="1"/>
    <col min="6914" max="6914" width="26.7109375" style="73" customWidth="1"/>
    <col min="6915" max="6915" width="14.5703125" style="73" customWidth="1"/>
    <col min="6916" max="6916" width="8.42578125" style="73" customWidth="1"/>
    <col min="6917" max="6918" width="0" style="73" hidden="1" customWidth="1"/>
    <col min="6919" max="6919" width="8" style="73" customWidth="1"/>
    <col min="6920" max="6920" width="8.28515625" style="73" customWidth="1"/>
    <col min="6921" max="6921" width="0" style="73" hidden="1" customWidth="1"/>
    <col min="6922" max="6923" width="8.85546875" style="73" customWidth="1"/>
    <col min="6924" max="6925" width="0" style="73" hidden="1" customWidth="1"/>
    <col min="6926" max="6934" width="8.85546875" style="73" customWidth="1"/>
    <col min="6935" max="6935" width="7.85546875" style="73" customWidth="1"/>
    <col min="6936" max="6936" width="7.5703125" style="73" customWidth="1"/>
    <col min="6937" max="7168" width="9.140625" style="73"/>
    <col min="7169" max="7169" width="5.28515625" style="73" customWidth="1"/>
    <col min="7170" max="7170" width="26.7109375" style="73" customWidth="1"/>
    <col min="7171" max="7171" width="14.5703125" style="73" customWidth="1"/>
    <col min="7172" max="7172" width="8.42578125" style="73" customWidth="1"/>
    <col min="7173" max="7174" width="0" style="73" hidden="1" customWidth="1"/>
    <col min="7175" max="7175" width="8" style="73" customWidth="1"/>
    <col min="7176" max="7176" width="8.28515625" style="73" customWidth="1"/>
    <col min="7177" max="7177" width="0" style="73" hidden="1" customWidth="1"/>
    <col min="7178" max="7179" width="8.85546875" style="73" customWidth="1"/>
    <col min="7180" max="7181" width="0" style="73" hidden="1" customWidth="1"/>
    <col min="7182" max="7190" width="8.85546875" style="73" customWidth="1"/>
    <col min="7191" max="7191" width="7.85546875" style="73" customWidth="1"/>
    <col min="7192" max="7192" width="7.5703125" style="73" customWidth="1"/>
    <col min="7193" max="7424" width="9.140625" style="73"/>
    <col min="7425" max="7425" width="5.28515625" style="73" customWidth="1"/>
    <col min="7426" max="7426" width="26.7109375" style="73" customWidth="1"/>
    <col min="7427" max="7427" width="14.5703125" style="73" customWidth="1"/>
    <col min="7428" max="7428" width="8.42578125" style="73" customWidth="1"/>
    <col min="7429" max="7430" width="0" style="73" hidden="1" customWidth="1"/>
    <col min="7431" max="7431" width="8" style="73" customWidth="1"/>
    <col min="7432" max="7432" width="8.28515625" style="73" customWidth="1"/>
    <col min="7433" max="7433" width="0" style="73" hidden="1" customWidth="1"/>
    <col min="7434" max="7435" width="8.85546875" style="73" customWidth="1"/>
    <col min="7436" max="7437" width="0" style="73" hidden="1" customWidth="1"/>
    <col min="7438" max="7446" width="8.85546875" style="73" customWidth="1"/>
    <col min="7447" max="7447" width="7.85546875" style="73" customWidth="1"/>
    <col min="7448" max="7448" width="7.5703125" style="73" customWidth="1"/>
    <col min="7449" max="7680" width="9.140625" style="73"/>
    <col min="7681" max="7681" width="5.28515625" style="73" customWidth="1"/>
    <col min="7682" max="7682" width="26.7109375" style="73" customWidth="1"/>
    <col min="7683" max="7683" width="14.5703125" style="73" customWidth="1"/>
    <col min="7684" max="7684" width="8.42578125" style="73" customWidth="1"/>
    <col min="7685" max="7686" width="0" style="73" hidden="1" customWidth="1"/>
    <col min="7687" max="7687" width="8" style="73" customWidth="1"/>
    <col min="7688" max="7688" width="8.28515625" style="73" customWidth="1"/>
    <col min="7689" max="7689" width="0" style="73" hidden="1" customWidth="1"/>
    <col min="7690" max="7691" width="8.85546875" style="73" customWidth="1"/>
    <col min="7692" max="7693" width="0" style="73" hidden="1" customWidth="1"/>
    <col min="7694" max="7702" width="8.85546875" style="73" customWidth="1"/>
    <col min="7703" max="7703" width="7.85546875" style="73" customWidth="1"/>
    <col min="7704" max="7704" width="7.5703125" style="73" customWidth="1"/>
    <col min="7705" max="7936" width="9.140625" style="73"/>
    <col min="7937" max="7937" width="5.28515625" style="73" customWidth="1"/>
    <col min="7938" max="7938" width="26.7109375" style="73" customWidth="1"/>
    <col min="7939" max="7939" width="14.5703125" style="73" customWidth="1"/>
    <col min="7940" max="7940" width="8.42578125" style="73" customWidth="1"/>
    <col min="7941" max="7942" width="0" style="73" hidden="1" customWidth="1"/>
    <col min="7943" max="7943" width="8" style="73" customWidth="1"/>
    <col min="7944" max="7944" width="8.28515625" style="73" customWidth="1"/>
    <col min="7945" max="7945" width="0" style="73" hidden="1" customWidth="1"/>
    <col min="7946" max="7947" width="8.85546875" style="73" customWidth="1"/>
    <col min="7948" max="7949" width="0" style="73" hidden="1" customWidth="1"/>
    <col min="7950" max="7958" width="8.85546875" style="73" customWidth="1"/>
    <col min="7959" max="7959" width="7.85546875" style="73" customWidth="1"/>
    <col min="7960" max="7960" width="7.5703125" style="73" customWidth="1"/>
    <col min="7961" max="8192" width="9.140625" style="73"/>
    <col min="8193" max="8193" width="5.28515625" style="73" customWidth="1"/>
    <col min="8194" max="8194" width="26.7109375" style="73" customWidth="1"/>
    <col min="8195" max="8195" width="14.5703125" style="73" customWidth="1"/>
    <col min="8196" max="8196" width="8.42578125" style="73" customWidth="1"/>
    <col min="8197" max="8198" width="0" style="73" hidden="1" customWidth="1"/>
    <col min="8199" max="8199" width="8" style="73" customWidth="1"/>
    <col min="8200" max="8200" width="8.28515625" style="73" customWidth="1"/>
    <col min="8201" max="8201" width="0" style="73" hidden="1" customWidth="1"/>
    <col min="8202" max="8203" width="8.85546875" style="73" customWidth="1"/>
    <col min="8204" max="8205" width="0" style="73" hidden="1" customWidth="1"/>
    <col min="8206" max="8214" width="8.85546875" style="73" customWidth="1"/>
    <col min="8215" max="8215" width="7.85546875" style="73" customWidth="1"/>
    <col min="8216" max="8216" width="7.5703125" style="73" customWidth="1"/>
    <col min="8217" max="8448" width="9.140625" style="73"/>
    <col min="8449" max="8449" width="5.28515625" style="73" customWidth="1"/>
    <col min="8450" max="8450" width="26.7109375" style="73" customWidth="1"/>
    <col min="8451" max="8451" width="14.5703125" style="73" customWidth="1"/>
    <col min="8452" max="8452" width="8.42578125" style="73" customWidth="1"/>
    <col min="8453" max="8454" width="0" style="73" hidden="1" customWidth="1"/>
    <col min="8455" max="8455" width="8" style="73" customWidth="1"/>
    <col min="8456" max="8456" width="8.28515625" style="73" customWidth="1"/>
    <col min="8457" max="8457" width="0" style="73" hidden="1" customWidth="1"/>
    <col min="8458" max="8459" width="8.85546875" style="73" customWidth="1"/>
    <col min="8460" max="8461" width="0" style="73" hidden="1" customWidth="1"/>
    <col min="8462" max="8470" width="8.85546875" style="73" customWidth="1"/>
    <col min="8471" max="8471" width="7.85546875" style="73" customWidth="1"/>
    <col min="8472" max="8472" width="7.5703125" style="73" customWidth="1"/>
    <col min="8473" max="8704" width="9.140625" style="73"/>
    <col min="8705" max="8705" width="5.28515625" style="73" customWidth="1"/>
    <col min="8706" max="8706" width="26.7109375" style="73" customWidth="1"/>
    <col min="8707" max="8707" width="14.5703125" style="73" customWidth="1"/>
    <col min="8708" max="8708" width="8.42578125" style="73" customWidth="1"/>
    <col min="8709" max="8710" width="0" style="73" hidden="1" customWidth="1"/>
    <col min="8711" max="8711" width="8" style="73" customWidth="1"/>
    <col min="8712" max="8712" width="8.28515625" style="73" customWidth="1"/>
    <col min="8713" max="8713" width="0" style="73" hidden="1" customWidth="1"/>
    <col min="8714" max="8715" width="8.85546875" style="73" customWidth="1"/>
    <col min="8716" max="8717" width="0" style="73" hidden="1" customWidth="1"/>
    <col min="8718" max="8726" width="8.85546875" style="73" customWidth="1"/>
    <col min="8727" max="8727" width="7.85546875" style="73" customWidth="1"/>
    <col min="8728" max="8728" width="7.5703125" style="73" customWidth="1"/>
    <col min="8729" max="8960" width="9.140625" style="73"/>
    <col min="8961" max="8961" width="5.28515625" style="73" customWidth="1"/>
    <col min="8962" max="8962" width="26.7109375" style="73" customWidth="1"/>
    <col min="8963" max="8963" width="14.5703125" style="73" customWidth="1"/>
    <col min="8964" max="8964" width="8.42578125" style="73" customWidth="1"/>
    <col min="8965" max="8966" width="0" style="73" hidden="1" customWidth="1"/>
    <col min="8967" max="8967" width="8" style="73" customWidth="1"/>
    <col min="8968" max="8968" width="8.28515625" style="73" customWidth="1"/>
    <col min="8969" max="8969" width="0" style="73" hidden="1" customWidth="1"/>
    <col min="8970" max="8971" width="8.85546875" style="73" customWidth="1"/>
    <col min="8972" max="8973" width="0" style="73" hidden="1" customWidth="1"/>
    <col min="8974" max="8982" width="8.85546875" style="73" customWidth="1"/>
    <col min="8983" max="8983" width="7.85546875" style="73" customWidth="1"/>
    <col min="8984" max="8984" width="7.5703125" style="73" customWidth="1"/>
    <col min="8985" max="9216" width="9.140625" style="73"/>
    <col min="9217" max="9217" width="5.28515625" style="73" customWidth="1"/>
    <col min="9218" max="9218" width="26.7109375" style="73" customWidth="1"/>
    <col min="9219" max="9219" width="14.5703125" style="73" customWidth="1"/>
    <col min="9220" max="9220" width="8.42578125" style="73" customWidth="1"/>
    <col min="9221" max="9222" width="0" style="73" hidden="1" customWidth="1"/>
    <col min="9223" max="9223" width="8" style="73" customWidth="1"/>
    <col min="9224" max="9224" width="8.28515625" style="73" customWidth="1"/>
    <col min="9225" max="9225" width="0" style="73" hidden="1" customWidth="1"/>
    <col min="9226" max="9227" width="8.85546875" style="73" customWidth="1"/>
    <col min="9228" max="9229" width="0" style="73" hidden="1" customWidth="1"/>
    <col min="9230" max="9238" width="8.85546875" style="73" customWidth="1"/>
    <col min="9239" max="9239" width="7.85546875" style="73" customWidth="1"/>
    <col min="9240" max="9240" width="7.5703125" style="73" customWidth="1"/>
    <col min="9241" max="9472" width="9.140625" style="73"/>
    <col min="9473" max="9473" width="5.28515625" style="73" customWidth="1"/>
    <col min="9474" max="9474" width="26.7109375" style="73" customWidth="1"/>
    <col min="9475" max="9475" width="14.5703125" style="73" customWidth="1"/>
    <col min="9476" max="9476" width="8.42578125" style="73" customWidth="1"/>
    <col min="9477" max="9478" width="0" style="73" hidden="1" customWidth="1"/>
    <col min="9479" max="9479" width="8" style="73" customWidth="1"/>
    <col min="9480" max="9480" width="8.28515625" style="73" customWidth="1"/>
    <col min="9481" max="9481" width="0" style="73" hidden="1" customWidth="1"/>
    <col min="9482" max="9483" width="8.85546875" style="73" customWidth="1"/>
    <col min="9484" max="9485" width="0" style="73" hidden="1" customWidth="1"/>
    <col min="9486" max="9494" width="8.85546875" style="73" customWidth="1"/>
    <col min="9495" max="9495" width="7.85546875" style="73" customWidth="1"/>
    <col min="9496" max="9496" width="7.5703125" style="73" customWidth="1"/>
    <col min="9497" max="9728" width="9.140625" style="73"/>
    <col min="9729" max="9729" width="5.28515625" style="73" customWidth="1"/>
    <col min="9730" max="9730" width="26.7109375" style="73" customWidth="1"/>
    <col min="9731" max="9731" width="14.5703125" style="73" customWidth="1"/>
    <col min="9732" max="9732" width="8.42578125" style="73" customWidth="1"/>
    <col min="9733" max="9734" width="0" style="73" hidden="1" customWidth="1"/>
    <col min="9735" max="9735" width="8" style="73" customWidth="1"/>
    <col min="9736" max="9736" width="8.28515625" style="73" customWidth="1"/>
    <col min="9737" max="9737" width="0" style="73" hidden="1" customWidth="1"/>
    <col min="9738" max="9739" width="8.85546875" style="73" customWidth="1"/>
    <col min="9740" max="9741" width="0" style="73" hidden="1" customWidth="1"/>
    <col min="9742" max="9750" width="8.85546875" style="73" customWidth="1"/>
    <col min="9751" max="9751" width="7.85546875" style="73" customWidth="1"/>
    <col min="9752" max="9752" width="7.5703125" style="73" customWidth="1"/>
    <col min="9753" max="9984" width="9.140625" style="73"/>
    <col min="9985" max="9985" width="5.28515625" style="73" customWidth="1"/>
    <col min="9986" max="9986" width="26.7109375" style="73" customWidth="1"/>
    <col min="9987" max="9987" width="14.5703125" style="73" customWidth="1"/>
    <col min="9988" max="9988" width="8.42578125" style="73" customWidth="1"/>
    <col min="9989" max="9990" width="0" style="73" hidden="1" customWidth="1"/>
    <col min="9991" max="9991" width="8" style="73" customWidth="1"/>
    <col min="9992" max="9992" width="8.28515625" style="73" customWidth="1"/>
    <col min="9993" max="9993" width="0" style="73" hidden="1" customWidth="1"/>
    <col min="9994" max="9995" width="8.85546875" style="73" customWidth="1"/>
    <col min="9996" max="9997" width="0" style="73" hidden="1" customWidth="1"/>
    <col min="9998" max="10006" width="8.85546875" style="73" customWidth="1"/>
    <col min="10007" max="10007" width="7.85546875" style="73" customWidth="1"/>
    <col min="10008" max="10008" width="7.5703125" style="73" customWidth="1"/>
    <col min="10009" max="10240" width="9.140625" style="73"/>
    <col min="10241" max="10241" width="5.28515625" style="73" customWidth="1"/>
    <col min="10242" max="10242" width="26.7109375" style="73" customWidth="1"/>
    <col min="10243" max="10243" width="14.5703125" style="73" customWidth="1"/>
    <col min="10244" max="10244" width="8.42578125" style="73" customWidth="1"/>
    <col min="10245" max="10246" width="0" style="73" hidden="1" customWidth="1"/>
    <col min="10247" max="10247" width="8" style="73" customWidth="1"/>
    <col min="10248" max="10248" width="8.28515625" style="73" customWidth="1"/>
    <col min="10249" max="10249" width="0" style="73" hidden="1" customWidth="1"/>
    <col min="10250" max="10251" width="8.85546875" style="73" customWidth="1"/>
    <col min="10252" max="10253" width="0" style="73" hidden="1" customWidth="1"/>
    <col min="10254" max="10262" width="8.85546875" style="73" customWidth="1"/>
    <col min="10263" max="10263" width="7.85546875" style="73" customWidth="1"/>
    <col min="10264" max="10264" width="7.5703125" style="73" customWidth="1"/>
    <col min="10265" max="10496" width="9.140625" style="73"/>
    <col min="10497" max="10497" width="5.28515625" style="73" customWidth="1"/>
    <col min="10498" max="10498" width="26.7109375" style="73" customWidth="1"/>
    <col min="10499" max="10499" width="14.5703125" style="73" customWidth="1"/>
    <col min="10500" max="10500" width="8.42578125" style="73" customWidth="1"/>
    <col min="10501" max="10502" width="0" style="73" hidden="1" customWidth="1"/>
    <col min="10503" max="10503" width="8" style="73" customWidth="1"/>
    <col min="10504" max="10504" width="8.28515625" style="73" customWidth="1"/>
    <col min="10505" max="10505" width="0" style="73" hidden="1" customWidth="1"/>
    <col min="10506" max="10507" width="8.85546875" style="73" customWidth="1"/>
    <col min="10508" max="10509" width="0" style="73" hidden="1" customWidth="1"/>
    <col min="10510" max="10518" width="8.85546875" style="73" customWidth="1"/>
    <col min="10519" max="10519" width="7.85546875" style="73" customWidth="1"/>
    <col min="10520" max="10520" width="7.5703125" style="73" customWidth="1"/>
    <col min="10521" max="10752" width="9.140625" style="73"/>
    <col min="10753" max="10753" width="5.28515625" style="73" customWidth="1"/>
    <col min="10754" max="10754" width="26.7109375" style="73" customWidth="1"/>
    <col min="10755" max="10755" width="14.5703125" style="73" customWidth="1"/>
    <col min="10756" max="10756" width="8.42578125" style="73" customWidth="1"/>
    <col min="10757" max="10758" width="0" style="73" hidden="1" customWidth="1"/>
    <col min="10759" max="10759" width="8" style="73" customWidth="1"/>
    <col min="10760" max="10760" width="8.28515625" style="73" customWidth="1"/>
    <col min="10761" max="10761" width="0" style="73" hidden="1" customWidth="1"/>
    <col min="10762" max="10763" width="8.85546875" style="73" customWidth="1"/>
    <col min="10764" max="10765" width="0" style="73" hidden="1" customWidth="1"/>
    <col min="10766" max="10774" width="8.85546875" style="73" customWidth="1"/>
    <col min="10775" max="10775" width="7.85546875" style="73" customWidth="1"/>
    <col min="10776" max="10776" width="7.5703125" style="73" customWidth="1"/>
    <col min="10777" max="11008" width="9.140625" style="73"/>
    <col min="11009" max="11009" width="5.28515625" style="73" customWidth="1"/>
    <col min="11010" max="11010" width="26.7109375" style="73" customWidth="1"/>
    <col min="11011" max="11011" width="14.5703125" style="73" customWidth="1"/>
    <col min="11012" max="11012" width="8.42578125" style="73" customWidth="1"/>
    <col min="11013" max="11014" width="0" style="73" hidden="1" customWidth="1"/>
    <col min="11015" max="11015" width="8" style="73" customWidth="1"/>
    <col min="11016" max="11016" width="8.28515625" style="73" customWidth="1"/>
    <col min="11017" max="11017" width="0" style="73" hidden="1" customWidth="1"/>
    <col min="11018" max="11019" width="8.85546875" style="73" customWidth="1"/>
    <col min="11020" max="11021" width="0" style="73" hidden="1" customWidth="1"/>
    <col min="11022" max="11030" width="8.85546875" style="73" customWidth="1"/>
    <col min="11031" max="11031" width="7.85546875" style="73" customWidth="1"/>
    <col min="11032" max="11032" width="7.5703125" style="73" customWidth="1"/>
    <col min="11033" max="11264" width="9.140625" style="73"/>
    <col min="11265" max="11265" width="5.28515625" style="73" customWidth="1"/>
    <col min="11266" max="11266" width="26.7109375" style="73" customWidth="1"/>
    <col min="11267" max="11267" width="14.5703125" style="73" customWidth="1"/>
    <col min="11268" max="11268" width="8.42578125" style="73" customWidth="1"/>
    <col min="11269" max="11270" width="0" style="73" hidden="1" customWidth="1"/>
    <col min="11271" max="11271" width="8" style="73" customWidth="1"/>
    <col min="11272" max="11272" width="8.28515625" style="73" customWidth="1"/>
    <col min="11273" max="11273" width="0" style="73" hidden="1" customWidth="1"/>
    <col min="11274" max="11275" width="8.85546875" style="73" customWidth="1"/>
    <col min="11276" max="11277" width="0" style="73" hidden="1" customWidth="1"/>
    <col min="11278" max="11286" width="8.85546875" style="73" customWidth="1"/>
    <col min="11287" max="11287" width="7.85546875" style="73" customWidth="1"/>
    <col min="11288" max="11288" width="7.5703125" style="73" customWidth="1"/>
    <col min="11289" max="11520" width="9.140625" style="73"/>
    <col min="11521" max="11521" width="5.28515625" style="73" customWidth="1"/>
    <col min="11522" max="11522" width="26.7109375" style="73" customWidth="1"/>
    <col min="11523" max="11523" width="14.5703125" style="73" customWidth="1"/>
    <col min="11524" max="11524" width="8.42578125" style="73" customWidth="1"/>
    <col min="11525" max="11526" width="0" style="73" hidden="1" customWidth="1"/>
    <col min="11527" max="11527" width="8" style="73" customWidth="1"/>
    <col min="11528" max="11528" width="8.28515625" style="73" customWidth="1"/>
    <col min="11529" max="11529" width="0" style="73" hidden="1" customWidth="1"/>
    <col min="11530" max="11531" width="8.85546875" style="73" customWidth="1"/>
    <col min="11532" max="11533" width="0" style="73" hidden="1" customWidth="1"/>
    <col min="11534" max="11542" width="8.85546875" style="73" customWidth="1"/>
    <col min="11543" max="11543" width="7.85546875" style="73" customWidth="1"/>
    <col min="11544" max="11544" width="7.5703125" style="73" customWidth="1"/>
    <col min="11545" max="11776" width="9.140625" style="73"/>
    <col min="11777" max="11777" width="5.28515625" style="73" customWidth="1"/>
    <col min="11778" max="11778" width="26.7109375" style="73" customWidth="1"/>
    <col min="11779" max="11779" width="14.5703125" style="73" customWidth="1"/>
    <col min="11780" max="11780" width="8.42578125" style="73" customWidth="1"/>
    <col min="11781" max="11782" width="0" style="73" hidden="1" customWidth="1"/>
    <col min="11783" max="11783" width="8" style="73" customWidth="1"/>
    <col min="11784" max="11784" width="8.28515625" style="73" customWidth="1"/>
    <col min="11785" max="11785" width="0" style="73" hidden="1" customWidth="1"/>
    <col min="11786" max="11787" width="8.85546875" style="73" customWidth="1"/>
    <col min="11788" max="11789" width="0" style="73" hidden="1" customWidth="1"/>
    <col min="11790" max="11798" width="8.85546875" style="73" customWidth="1"/>
    <col min="11799" max="11799" width="7.85546875" style="73" customWidth="1"/>
    <col min="11800" max="11800" width="7.5703125" style="73" customWidth="1"/>
    <col min="11801" max="12032" width="9.140625" style="73"/>
    <col min="12033" max="12033" width="5.28515625" style="73" customWidth="1"/>
    <col min="12034" max="12034" width="26.7109375" style="73" customWidth="1"/>
    <col min="12035" max="12035" width="14.5703125" style="73" customWidth="1"/>
    <col min="12036" max="12036" width="8.42578125" style="73" customWidth="1"/>
    <col min="12037" max="12038" width="0" style="73" hidden="1" customWidth="1"/>
    <col min="12039" max="12039" width="8" style="73" customWidth="1"/>
    <col min="12040" max="12040" width="8.28515625" style="73" customWidth="1"/>
    <col min="12041" max="12041" width="0" style="73" hidden="1" customWidth="1"/>
    <col min="12042" max="12043" width="8.85546875" style="73" customWidth="1"/>
    <col min="12044" max="12045" width="0" style="73" hidden="1" customWidth="1"/>
    <col min="12046" max="12054" width="8.85546875" style="73" customWidth="1"/>
    <col min="12055" max="12055" width="7.85546875" style="73" customWidth="1"/>
    <col min="12056" max="12056" width="7.5703125" style="73" customWidth="1"/>
    <col min="12057" max="12288" width="9.140625" style="73"/>
    <col min="12289" max="12289" width="5.28515625" style="73" customWidth="1"/>
    <col min="12290" max="12290" width="26.7109375" style="73" customWidth="1"/>
    <col min="12291" max="12291" width="14.5703125" style="73" customWidth="1"/>
    <col min="12292" max="12292" width="8.42578125" style="73" customWidth="1"/>
    <col min="12293" max="12294" width="0" style="73" hidden="1" customWidth="1"/>
    <col min="12295" max="12295" width="8" style="73" customWidth="1"/>
    <col min="12296" max="12296" width="8.28515625" style="73" customWidth="1"/>
    <col min="12297" max="12297" width="0" style="73" hidden="1" customWidth="1"/>
    <col min="12298" max="12299" width="8.85546875" style="73" customWidth="1"/>
    <col min="12300" max="12301" width="0" style="73" hidden="1" customWidth="1"/>
    <col min="12302" max="12310" width="8.85546875" style="73" customWidth="1"/>
    <col min="12311" max="12311" width="7.85546875" style="73" customWidth="1"/>
    <col min="12312" max="12312" width="7.5703125" style="73" customWidth="1"/>
    <col min="12313" max="12544" width="9.140625" style="73"/>
    <col min="12545" max="12545" width="5.28515625" style="73" customWidth="1"/>
    <col min="12546" max="12546" width="26.7109375" style="73" customWidth="1"/>
    <col min="12547" max="12547" width="14.5703125" style="73" customWidth="1"/>
    <col min="12548" max="12548" width="8.42578125" style="73" customWidth="1"/>
    <col min="12549" max="12550" width="0" style="73" hidden="1" customWidth="1"/>
    <col min="12551" max="12551" width="8" style="73" customWidth="1"/>
    <col min="12552" max="12552" width="8.28515625" style="73" customWidth="1"/>
    <col min="12553" max="12553" width="0" style="73" hidden="1" customWidth="1"/>
    <col min="12554" max="12555" width="8.85546875" style="73" customWidth="1"/>
    <col min="12556" max="12557" width="0" style="73" hidden="1" customWidth="1"/>
    <col min="12558" max="12566" width="8.85546875" style="73" customWidth="1"/>
    <col min="12567" max="12567" width="7.85546875" style="73" customWidth="1"/>
    <col min="12568" max="12568" width="7.5703125" style="73" customWidth="1"/>
    <col min="12569" max="12800" width="9.140625" style="73"/>
    <col min="12801" max="12801" width="5.28515625" style="73" customWidth="1"/>
    <col min="12802" max="12802" width="26.7109375" style="73" customWidth="1"/>
    <col min="12803" max="12803" width="14.5703125" style="73" customWidth="1"/>
    <col min="12804" max="12804" width="8.42578125" style="73" customWidth="1"/>
    <col min="12805" max="12806" width="0" style="73" hidden="1" customWidth="1"/>
    <col min="12807" max="12807" width="8" style="73" customWidth="1"/>
    <col min="12808" max="12808" width="8.28515625" style="73" customWidth="1"/>
    <col min="12809" max="12809" width="0" style="73" hidden="1" customWidth="1"/>
    <col min="12810" max="12811" width="8.85546875" style="73" customWidth="1"/>
    <col min="12812" max="12813" width="0" style="73" hidden="1" customWidth="1"/>
    <col min="12814" max="12822" width="8.85546875" style="73" customWidth="1"/>
    <col min="12823" max="12823" width="7.85546875" style="73" customWidth="1"/>
    <col min="12824" max="12824" width="7.5703125" style="73" customWidth="1"/>
    <col min="12825" max="13056" width="9.140625" style="73"/>
    <col min="13057" max="13057" width="5.28515625" style="73" customWidth="1"/>
    <col min="13058" max="13058" width="26.7109375" style="73" customWidth="1"/>
    <col min="13059" max="13059" width="14.5703125" style="73" customWidth="1"/>
    <col min="13060" max="13060" width="8.42578125" style="73" customWidth="1"/>
    <col min="13061" max="13062" width="0" style="73" hidden="1" customWidth="1"/>
    <col min="13063" max="13063" width="8" style="73" customWidth="1"/>
    <col min="13064" max="13064" width="8.28515625" style="73" customWidth="1"/>
    <col min="13065" max="13065" width="0" style="73" hidden="1" customWidth="1"/>
    <col min="13066" max="13067" width="8.85546875" style="73" customWidth="1"/>
    <col min="13068" max="13069" width="0" style="73" hidden="1" customWidth="1"/>
    <col min="13070" max="13078" width="8.85546875" style="73" customWidth="1"/>
    <col min="13079" max="13079" width="7.85546875" style="73" customWidth="1"/>
    <col min="13080" max="13080" width="7.5703125" style="73" customWidth="1"/>
    <col min="13081" max="13312" width="9.140625" style="73"/>
    <col min="13313" max="13313" width="5.28515625" style="73" customWidth="1"/>
    <col min="13314" max="13314" width="26.7109375" style="73" customWidth="1"/>
    <col min="13315" max="13315" width="14.5703125" style="73" customWidth="1"/>
    <col min="13316" max="13316" width="8.42578125" style="73" customWidth="1"/>
    <col min="13317" max="13318" width="0" style="73" hidden="1" customWidth="1"/>
    <col min="13319" max="13319" width="8" style="73" customWidth="1"/>
    <col min="13320" max="13320" width="8.28515625" style="73" customWidth="1"/>
    <col min="13321" max="13321" width="0" style="73" hidden="1" customWidth="1"/>
    <col min="13322" max="13323" width="8.85546875" style="73" customWidth="1"/>
    <col min="13324" max="13325" width="0" style="73" hidden="1" customWidth="1"/>
    <col min="13326" max="13334" width="8.85546875" style="73" customWidth="1"/>
    <col min="13335" max="13335" width="7.85546875" style="73" customWidth="1"/>
    <col min="13336" max="13336" width="7.5703125" style="73" customWidth="1"/>
    <col min="13337" max="13568" width="9.140625" style="73"/>
    <col min="13569" max="13569" width="5.28515625" style="73" customWidth="1"/>
    <col min="13570" max="13570" width="26.7109375" style="73" customWidth="1"/>
    <col min="13571" max="13571" width="14.5703125" style="73" customWidth="1"/>
    <col min="13572" max="13572" width="8.42578125" style="73" customWidth="1"/>
    <col min="13573" max="13574" width="0" style="73" hidden="1" customWidth="1"/>
    <col min="13575" max="13575" width="8" style="73" customWidth="1"/>
    <col min="13576" max="13576" width="8.28515625" style="73" customWidth="1"/>
    <col min="13577" max="13577" width="0" style="73" hidden="1" customWidth="1"/>
    <col min="13578" max="13579" width="8.85546875" style="73" customWidth="1"/>
    <col min="13580" max="13581" width="0" style="73" hidden="1" customWidth="1"/>
    <col min="13582" max="13590" width="8.85546875" style="73" customWidth="1"/>
    <col min="13591" max="13591" width="7.85546875" style="73" customWidth="1"/>
    <col min="13592" max="13592" width="7.5703125" style="73" customWidth="1"/>
    <col min="13593" max="13824" width="9.140625" style="73"/>
    <col min="13825" max="13825" width="5.28515625" style="73" customWidth="1"/>
    <col min="13826" max="13826" width="26.7109375" style="73" customWidth="1"/>
    <col min="13827" max="13827" width="14.5703125" style="73" customWidth="1"/>
    <col min="13828" max="13828" width="8.42578125" style="73" customWidth="1"/>
    <col min="13829" max="13830" width="0" style="73" hidden="1" customWidth="1"/>
    <col min="13831" max="13831" width="8" style="73" customWidth="1"/>
    <col min="13832" max="13832" width="8.28515625" style="73" customWidth="1"/>
    <col min="13833" max="13833" width="0" style="73" hidden="1" customWidth="1"/>
    <col min="13834" max="13835" width="8.85546875" style="73" customWidth="1"/>
    <col min="13836" max="13837" width="0" style="73" hidden="1" customWidth="1"/>
    <col min="13838" max="13846" width="8.85546875" style="73" customWidth="1"/>
    <col min="13847" max="13847" width="7.85546875" style="73" customWidth="1"/>
    <col min="13848" max="13848" width="7.5703125" style="73" customWidth="1"/>
    <col min="13849" max="14080" width="9.140625" style="73"/>
    <col min="14081" max="14081" width="5.28515625" style="73" customWidth="1"/>
    <col min="14082" max="14082" width="26.7109375" style="73" customWidth="1"/>
    <col min="14083" max="14083" width="14.5703125" style="73" customWidth="1"/>
    <col min="14084" max="14084" width="8.42578125" style="73" customWidth="1"/>
    <col min="14085" max="14086" width="0" style="73" hidden="1" customWidth="1"/>
    <col min="14087" max="14087" width="8" style="73" customWidth="1"/>
    <col min="14088" max="14088" width="8.28515625" style="73" customWidth="1"/>
    <col min="14089" max="14089" width="0" style="73" hidden="1" customWidth="1"/>
    <col min="14090" max="14091" width="8.85546875" style="73" customWidth="1"/>
    <col min="14092" max="14093" width="0" style="73" hidden="1" customWidth="1"/>
    <col min="14094" max="14102" width="8.85546875" style="73" customWidth="1"/>
    <col min="14103" max="14103" width="7.85546875" style="73" customWidth="1"/>
    <col min="14104" max="14104" width="7.5703125" style="73" customWidth="1"/>
    <col min="14105" max="14336" width="9.140625" style="73"/>
    <col min="14337" max="14337" width="5.28515625" style="73" customWidth="1"/>
    <col min="14338" max="14338" width="26.7109375" style="73" customWidth="1"/>
    <col min="14339" max="14339" width="14.5703125" style="73" customWidth="1"/>
    <col min="14340" max="14340" width="8.42578125" style="73" customWidth="1"/>
    <col min="14341" max="14342" width="0" style="73" hidden="1" customWidth="1"/>
    <col min="14343" max="14343" width="8" style="73" customWidth="1"/>
    <col min="14344" max="14344" width="8.28515625" style="73" customWidth="1"/>
    <col min="14345" max="14345" width="0" style="73" hidden="1" customWidth="1"/>
    <col min="14346" max="14347" width="8.85546875" style="73" customWidth="1"/>
    <col min="14348" max="14349" width="0" style="73" hidden="1" customWidth="1"/>
    <col min="14350" max="14358" width="8.85546875" style="73" customWidth="1"/>
    <col min="14359" max="14359" width="7.85546875" style="73" customWidth="1"/>
    <col min="14360" max="14360" width="7.5703125" style="73" customWidth="1"/>
    <col min="14361" max="14592" width="9.140625" style="73"/>
    <col min="14593" max="14593" width="5.28515625" style="73" customWidth="1"/>
    <col min="14594" max="14594" width="26.7109375" style="73" customWidth="1"/>
    <col min="14595" max="14595" width="14.5703125" style="73" customWidth="1"/>
    <col min="14596" max="14596" width="8.42578125" style="73" customWidth="1"/>
    <col min="14597" max="14598" width="0" style="73" hidden="1" customWidth="1"/>
    <col min="14599" max="14599" width="8" style="73" customWidth="1"/>
    <col min="14600" max="14600" width="8.28515625" style="73" customWidth="1"/>
    <col min="14601" max="14601" width="0" style="73" hidden="1" customWidth="1"/>
    <col min="14602" max="14603" width="8.85546875" style="73" customWidth="1"/>
    <col min="14604" max="14605" width="0" style="73" hidden="1" customWidth="1"/>
    <col min="14606" max="14614" width="8.85546875" style="73" customWidth="1"/>
    <col min="14615" max="14615" width="7.85546875" style="73" customWidth="1"/>
    <col min="14616" max="14616" width="7.5703125" style="73" customWidth="1"/>
    <col min="14617" max="14848" width="9.140625" style="73"/>
    <col min="14849" max="14849" width="5.28515625" style="73" customWidth="1"/>
    <col min="14850" max="14850" width="26.7109375" style="73" customWidth="1"/>
    <col min="14851" max="14851" width="14.5703125" style="73" customWidth="1"/>
    <col min="14852" max="14852" width="8.42578125" style="73" customWidth="1"/>
    <col min="14853" max="14854" width="0" style="73" hidden="1" customWidth="1"/>
    <col min="14855" max="14855" width="8" style="73" customWidth="1"/>
    <col min="14856" max="14856" width="8.28515625" style="73" customWidth="1"/>
    <col min="14857" max="14857" width="0" style="73" hidden="1" customWidth="1"/>
    <col min="14858" max="14859" width="8.85546875" style="73" customWidth="1"/>
    <col min="14860" max="14861" width="0" style="73" hidden="1" customWidth="1"/>
    <col min="14862" max="14870" width="8.85546875" style="73" customWidth="1"/>
    <col min="14871" max="14871" width="7.85546875" style="73" customWidth="1"/>
    <col min="14872" max="14872" width="7.5703125" style="73" customWidth="1"/>
    <col min="14873" max="15104" width="9.140625" style="73"/>
    <col min="15105" max="15105" width="5.28515625" style="73" customWidth="1"/>
    <col min="15106" max="15106" width="26.7109375" style="73" customWidth="1"/>
    <col min="15107" max="15107" width="14.5703125" style="73" customWidth="1"/>
    <col min="15108" max="15108" width="8.42578125" style="73" customWidth="1"/>
    <col min="15109" max="15110" width="0" style="73" hidden="1" customWidth="1"/>
    <col min="15111" max="15111" width="8" style="73" customWidth="1"/>
    <col min="15112" max="15112" width="8.28515625" style="73" customWidth="1"/>
    <col min="15113" max="15113" width="0" style="73" hidden="1" customWidth="1"/>
    <col min="15114" max="15115" width="8.85546875" style="73" customWidth="1"/>
    <col min="15116" max="15117" width="0" style="73" hidden="1" customWidth="1"/>
    <col min="15118" max="15126" width="8.85546875" style="73" customWidth="1"/>
    <col min="15127" max="15127" width="7.85546875" style="73" customWidth="1"/>
    <col min="15128" max="15128" width="7.5703125" style="73" customWidth="1"/>
    <col min="15129" max="15360" width="9.140625" style="73"/>
    <col min="15361" max="15361" width="5.28515625" style="73" customWidth="1"/>
    <col min="15362" max="15362" width="26.7109375" style="73" customWidth="1"/>
    <col min="15363" max="15363" width="14.5703125" style="73" customWidth="1"/>
    <col min="15364" max="15364" width="8.42578125" style="73" customWidth="1"/>
    <col min="15365" max="15366" width="0" style="73" hidden="1" customWidth="1"/>
    <col min="15367" max="15367" width="8" style="73" customWidth="1"/>
    <col min="15368" max="15368" width="8.28515625" style="73" customWidth="1"/>
    <col min="15369" max="15369" width="0" style="73" hidden="1" customWidth="1"/>
    <col min="15370" max="15371" width="8.85546875" style="73" customWidth="1"/>
    <col min="15372" max="15373" width="0" style="73" hidden="1" customWidth="1"/>
    <col min="15374" max="15382" width="8.85546875" style="73" customWidth="1"/>
    <col min="15383" max="15383" width="7.85546875" style="73" customWidth="1"/>
    <col min="15384" max="15384" width="7.5703125" style="73" customWidth="1"/>
    <col min="15385" max="15616" width="9.140625" style="73"/>
    <col min="15617" max="15617" width="5.28515625" style="73" customWidth="1"/>
    <col min="15618" max="15618" width="26.7109375" style="73" customWidth="1"/>
    <col min="15619" max="15619" width="14.5703125" style="73" customWidth="1"/>
    <col min="15620" max="15620" width="8.42578125" style="73" customWidth="1"/>
    <col min="15621" max="15622" width="0" style="73" hidden="1" customWidth="1"/>
    <col min="15623" max="15623" width="8" style="73" customWidth="1"/>
    <col min="15624" max="15624" width="8.28515625" style="73" customWidth="1"/>
    <col min="15625" max="15625" width="0" style="73" hidden="1" customWidth="1"/>
    <col min="15626" max="15627" width="8.85546875" style="73" customWidth="1"/>
    <col min="15628" max="15629" width="0" style="73" hidden="1" customWidth="1"/>
    <col min="15630" max="15638" width="8.85546875" style="73" customWidth="1"/>
    <col min="15639" max="15639" width="7.85546875" style="73" customWidth="1"/>
    <col min="15640" max="15640" width="7.5703125" style="73" customWidth="1"/>
    <col min="15641" max="15872" width="9.140625" style="73"/>
    <col min="15873" max="15873" width="5.28515625" style="73" customWidth="1"/>
    <col min="15874" max="15874" width="26.7109375" style="73" customWidth="1"/>
    <col min="15875" max="15875" width="14.5703125" style="73" customWidth="1"/>
    <col min="15876" max="15876" width="8.42578125" style="73" customWidth="1"/>
    <col min="15877" max="15878" width="0" style="73" hidden="1" customWidth="1"/>
    <col min="15879" max="15879" width="8" style="73" customWidth="1"/>
    <col min="15880" max="15880" width="8.28515625" style="73" customWidth="1"/>
    <col min="15881" max="15881" width="0" style="73" hidden="1" customWidth="1"/>
    <col min="15882" max="15883" width="8.85546875" style="73" customWidth="1"/>
    <col min="15884" max="15885" width="0" style="73" hidden="1" customWidth="1"/>
    <col min="15886" max="15894" width="8.85546875" style="73" customWidth="1"/>
    <col min="15895" max="15895" width="7.85546875" style="73" customWidth="1"/>
    <col min="15896" max="15896" width="7.5703125" style="73" customWidth="1"/>
    <col min="15897" max="16128" width="9.140625" style="73"/>
    <col min="16129" max="16129" width="5.28515625" style="73" customWidth="1"/>
    <col min="16130" max="16130" width="26.7109375" style="73" customWidth="1"/>
    <col min="16131" max="16131" width="14.5703125" style="73" customWidth="1"/>
    <col min="16132" max="16132" width="8.42578125" style="73" customWidth="1"/>
    <col min="16133" max="16134" width="0" style="73" hidden="1" customWidth="1"/>
    <col min="16135" max="16135" width="8" style="73" customWidth="1"/>
    <col min="16136" max="16136" width="8.28515625" style="73" customWidth="1"/>
    <col min="16137" max="16137" width="0" style="73" hidden="1" customWidth="1"/>
    <col min="16138" max="16139" width="8.85546875" style="73" customWidth="1"/>
    <col min="16140" max="16141" width="0" style="73" hidden="1" customWidth="1"/>
    <col min="16142" max="16150" width="8.85546875" style="73" customWidth="1"/>
    <col min="16151" max="16151" width="7.85546875" style="73" customWidth="1"/>
    <col min="16152" max="16152" width="7.5703125" style="73" customWidth="1"/>
    <col min="16153" max="16384" width="9.140625" style="73"/>
  </cols>
  <sheetData>
    <row r="1" spans="1:24" ht="54.75" customHeight="1" x14ac:dyDescent="0.25">
      <c r="A1" s="1064" t="s">
        <v>1540</v>
      </c>
      <c r="B1" s="1064"/>
      <c r="C1" s="1064"/>
      <c r="D1" s="1064"/>
      <c r="E1" s="1064"/>
      <c r="F1" s="70"/>
      <c r="G1" s="70"/>
      <c r="H1" s="70"/>
      <c r="I1" s="70"/>
      <c r="J1" s="70"/>
      <c r="K1" s="70"/>
      <c r="L1" s="71"/>
      <c r="M1" s="71"/>
      <c r="N1" s="71"/>
      <c r="O1" s="71"/>
      <c r="P1" s="71"/>
      <c r="Q1" s="71"/>
      <c r="R1" s="71"/>
      <c r="S1" s="71"/>
      <c r="T1" s="71"/>
      <c r="U1" s="71"/>
      <c r="V1" s="72"/>
      <c r="W1" s="72"/>
      <c r="X1" s="72"/>
    </row>
    <row r="2" spans="1:24" ht="7.5" customHeight="1" x14ac:dyDescent="0.25">
      <c r="A2" s="936"/>
      <c r="B2" s="936"/>
      <c r="C2" s="936"/>
      <c r="D2" s="71"/>
      <c r="E2" s="72"/>
      <c r="F2" s="72"/>
      <c r="G2" s="72"/>
      <c r="H2" s="72"/>
      <c r="I2" s="72"/>
      <c r="J2" s="72"/>
      <c r="K2" s="71"/>
      <c r="L2" s="71"/>
      <c r="M2" s="71"/>
      <c r="N2" s="71"/>
      <c r="O2" s="71"/>
      <c r="P2" s="71"/>
      <c r="Q2" s="71"/>
      <c r="R2" s="71"/>
      <c r="S2" s="71"/>
      <c r="T2" s="71"/>
      <c r="U2" s="71"/>
      <c r="V2" s="72"/>
      <c r="W2" s="72"/>
      <c r="X2" s="72"/>
    </row>
    <row r="3" spans="1:24" ht="21.75" customHeight="1" x14ac:dyDescent="0.3">
      <c r="A3" s="1113" t="s">
        <v>721</v>
      </c>
      <c r="B3" s="1113"/>
      <c r="C3" s="1113"/>
      <c r="D3" s="1113"/>
      <c r="E3" s="1113"/>
      <c r="F3" s="1113"/>
      <c r="G3" s="1113"/>
      <c r="H3" s="1113"/>
      <c r="I3" s="1113"/>
      <c r="J3" s="1113"/>
      <c r="K3" s="1113"/>
      <c r="L3" s="1113"/>
      <c r="M3" s="1113"/>
      <c r="N3" s="1113"/>
      <c r="O3" s="1113"/>
      <c r="P3" s="1113"/>
      <c r="Q3" s="1113"/>
      <c r="R3" s="1113"/>
      <c r="S3" s="1113"/>
      <c r="T3" s="1113"/>
      <c r="U3" s="1113"/>
      <c r="V3" s="1113"/>
      <c r="W3" s="1113"/>
      <c r="X3" s="1113"/>
    </row>
    <row r="4" spans="1:24" ht="7.5" customHeight="1" x14ac:dyDescent="0.3">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row>
    <row r="5" spans="1:24" s="74" customFormat="1" ht="21.75" customHeight="1" x14ac:dyDescent="0.25">
      <c r="A5" s="1080" t="s">
        <v>0</v>
      </c>
      <c r="B5" s="1080" t="s">
        <v>1</v>
      </c>
      <c r="C5" s="1073" t="s">
        <v>523</v>
      </c>
      <c r="D5" s="1083" t="s">
        <v>524</v>
      </c>
      <c r="E5" s="1076" t="s">
        <v>525</v>
      </c>
      <c r="F5" s="1077"/>
      <c r="G5" s="1077"/>
      <c r="H5" s="1077"/>
      <c r="I5" s="1077"/>
      <c r="J5" s="1077"/>
      <c r="K5" s="1077"/>
      <c r="L5" s="1077"/>
      <c r="M5" s="1077"/>
      <c r="N5" s="1077"/>
      <c r="O5" s="1077"/>
      <c r="P5" s="1077"/>
      <c r="Q5" s="1077"/>
      <c r="R5" s="1077"/>
      <c r="S5" s="1077"/>
      <c r="T5" s="1077"/>
      <c r="U5" s="1077"/>
      <c r="V5" s="1116"/>
      <c r="W5" s="1070" t="s">
        <v>3</v>
      </c>
      <c r="X5" s="1073" t="s">
        <v>4</v>
      </c>
    </row>
    <row r="6" spans="1:24" s="74" customFormat="1" ht="36.75" customHeight="1" x14ac:dyDescent="0.25">
      <c r="A6" s="1081"/>
      <c r="B6" s="1081"/>
      <c r="C6" s="1074"/>
      <c r="D6" s="1084"/>
      <c r="E6" s="1134" t="s">
        <v>526</v>
      </c>
      <c r="F6" s="1134"/>
      <c r="G6" s="1134"/>
      <c r="H6" s="1134"/>
      <c r="I6" s="1134"/>
      <c r="J6" s="1134"/>
      <c r="K6" s="1134"/>
      <c r="L6" s="1134"/>
      <c r="M6" s="1134"/>
      <c r="N6" s="1134"/>
      <c r="O6" s="1076" t="s">
        <v>527</v>
      </c>
      <c r="P6" s="1077"/>
      <c r="Q6" s="1077"/>
      <c r="R6" s="1077"/>
      <c r="S6" s="1077"/>
      <c r="T6" s="1077"/>
      <c r="U6" s="1077"/>
      <c r="V6" s="1078" t="s">
        <v>251</v>
      </c>
      <c r="W6" s="1071"/>
      <c r="X6" s="1074"/>
    </row>
    <row r="7" spans="1:24" s="74" customFormat="1" ht="106.5" customHeight="1" x14ac:dyDescent="0.25">
      <c r="A7" s="1082"/>
      <c r="B7" s="1082"/>
      <c r="C7" s="1075"/>
      <c r="D7" s="1085"/>
      <c r="E7" s="925" t="s">
        <v>154</v>
      </c>
      <c r="F7" s="925" t="s">
        <v>155</v>
      </c>
      <c r="G7" s="925" t="s">
        <v>64</v>
      </c>
      <c r="H7" s="925" t="s">
        <v>65</v>
      </c>
      <c r="I7" s="925" t="s">
        <v>66</v>
      </c>
      <c r="J7" s="925" t="s">
        <v>67</v>
      </c>
      <c r="K7" s="925" t="s">
        <v>68</v>
      </c>
      <c r="L7" s="925" t="s">
        <v>69</v>
      </c>
      <c r="M7" s="925" t="s">
        <v>70</v>
      </c>
      <c r="N7" s="925" t="s">
        <v>71</v>
      </c>
      <c r="O7" s="925" t="s">
        <v>290</v>
      </c>
      <c r="P7" s="925" t="s">
        <v>291</v>
      </c>
      <c r="Q7" s="925" t="s">
        <v>292</v>
      </c>
      <c r="R7" s="925" t="s">
        <v>379</v>
      </c>
      <c r="S7" s="925" t="s">
        <v>380</v>
      </c>
      <c r="T7" s="925" t="s">
        <v>381</v>
      </c>
      <c r="U7" s="925" t="s">
        <v>548</v>
      </c>
      <c r="V7" s="1078"/>
      <c r="W7" s="1072"/>
      <c r="X7" s="1075"/>
    </row>
    <row r="8" spans="1:24" s="81" customFormat="1" ht="15.95" customHeight="1" x14ac:dyDescent="0.25">
      <c r="A8" s="75" t="s">
        <v>16</v>
      </c>
      <c r="B8" s="347" t="s">
        <v>42</v>
      </c>
      <c r="C8" s="1407" t="s">
        <v>528</v>
      </c>
      <c r="D8" s="76">
        <v>0.9</v>
      </c>
      <c r="E8" s="121"/>
      <c r="F8" s="121"/>
      <c r="G8" s="121"/>
      <c r="H8" s="121"/>
      <c r="I8" s="121"/>
      <c r="J8" s="121">
        <v>0.01</v>
      </c>
      <c r="K8" s="121">
        <v>0.02</v>
      </c>
      <c r="L8" s="121"/>
      <c r="M8" s="121"/>
      <c r="N8" s="121">
        <v>0.01</v>
      </c>
      <c r="O8" s="121">
        <v>0.02</v>
      </c>
      <c r="P8" s="121">
        <v>0.01</v>
      </c>
      <c r="Q8" s="121">
        <v>0.02</v>
      </c>
      <c r="R8" s="121"/>
      <c r="S8" s="121"/>
      <c r="T8" s="121"/>
      <c r="U8" s="121"/>
      <c r="V8" s="78">
        <f t="shared" ref="V8:V31" si="0">IF(SUM(E8:N8)&gt;5%,5%,SUM(E8:N8))+IF(SUM(O8:U8)&gt;5%,5%,SUM(O8:U8))</f>
        <v>0.09</v>
      </c>
      <c r="W8" s="79">
        <f t="shared" ref="W8:W31" si="1">D8+V8</f>
        <v>0.99</v>
      </c>
      <c r="X8" s="80">
        <f>IF(95%&lt;=W8,60,IF(AND(90%&lt;=W8,W8&lt;95%),50,IF(AND(80%&lt;=W8,W8&lt;90%),40,IF(AND(75%&lt;=W8,W8&lt;80%),30,IF(AND(70%&lt;=W8,W8&lt;75%),20,IF(W8&lt;70%,0,""))))))</f>
        <v>60</v>
      </c>
    </row>
    <row r="9" spans="1:24" s="81" customFormat="1" ht="15.95" customHeight="1" x14ac:dyDescent="0.25">
      <c r="A9" s="75" t="s">
        <v>17</v>
      </c>
      <c r="B9" s="347" t="s">
        <v>43</v>
      </c>
      <c r="C9" s="1407" t="s">
        <v>529</v>
      </c>
      <c r="D9" s="76">
        <v>0.9</v>
      </c>
      <c r="E9" s="121"/>
      <c r="F9" s="121"/>
      <c r="G9" s="121"/>
      <c r="H9" s="121"/>
      <c r="I9" s="121"/>
      <c r="J9" s="121">
        <v>0.01</v>
      </c>
      <c r="K9" s="121">
        <v>0.02</v>
      </c>
      <c r="L9" s="121"/>
      <c r="M9" s="121"/>
      <c r="N9" s="121"/>
      <c r="O9" s="121">
        <v>0.02</v>
      </c>
      <c r="P9" s="121">
        <v>0.01</v>
      </c>
      <c r="Q9" s="121">
        <v>0.02</v>
      </c>
      <c r="R9" s="121"/>
      <c r="S9" s="121"/>
      <c r="T9" s="121"/>
      <c r="U9" s="121"/>
      <c r="V9" s="78">
        <f t="shared" si="0"/>
        <v>0.08</v>
      </c>
      <c r="W9" s="79">
        <f t="shared" si="1"/>
        <v>0.98</v>
      </c>
      <c r="X9" s="80">
        <f t="shared" ref="X9:X31" si="2">IF(95%&lt;=W9,60,IF(AND(90%&lt;=W9,W9&lt;95%),50,IF(AND(80%&lt;=W9,W9&lt;90%),40,IF(AND(75%&lt;=W9,W9&lt;80%),30,IF(AND(70%&lt;=W9,W9&lt;75%),20,IF(W9&lt;70%,0,""))))))</f>
        <v>60</v>
      </c>
    </row>
    <row r="10" spans="1:24" s="81" customFormat="1" ht="15.95" customHeight="1" x14ac:dyDescent="0.25">
      <c r="A10" s="75" t="s">
        <v>18</v>
      </c>
      <c r="B10" s="347" t="s">
        <v>47</v>
      </c>
      <c r="C10" s="1408" t="s">
        <v>353</v>
      </c>
      <c r="D10" s="76">
        <v>0.9</v>
      </c>
      <c r="E10" s="121"/>
      <c r="F10" s="121"/>
      <c r="G10" s="121"/>
      <c r="H10" s="121"/>
      <c r="I10" s="121"/>
      <c r="J10" s="121">
        <v>0.02</v>
      </c>
      <c r="K10" s="121">
        <v>0.02</v>
      </c>
      <c r="L10" s="121"/>
      <c r="M10" s="121"/>
      <c r="N10" s="121"/>
      <c r="O10" s="121">
        <v>0.02</v>
      </c>
      <c r="P10" s="121"/>
      <c r="Q10" s="121">
        <v>0.01</v>
      </c>
      <c r="R10" s="121"/>
      <c r="S10" s="121"/>
      <c r="T10" s="121"/>
      <c r="U10" s="121"/>
      <c r="V10" s="78">
        <f t="shared" si="0"/>
        <v>7.0000000000000007E-2</v>
      </c>
      <c r="W10" s="79">
        <f t="shared" si="1"/>
        <v>0.97</v>
      </c>
      <c r="X10" s="80">
        <f t="shared" si="2"/>
        <v>60</v>
      </c>
    </row>
    <row r="11" spans="1:24" s="81" customFormat="1" ht="15.95" customHeight="1" x14ac:dyDescent="0.25">
      <c r="A11" s="75" t="s">
        <v>19</v>
      </c>
      <c r="B11" s="347" t="s">
        <v>46</v>
      </c>
      <c r="C11" s="1407" t="s">
        <v>352</v>
      </c>
      <c r="D11" s="76">
        <v>0.9</v>
      </c>
      <c r="E11" s="121"/>
      <c r="F11" s="121"/>
      <c r="G11" s="121"/>
      <c r="H11" s="121"/>
      <c r="I11" s="121"/>
      <c r="J11" s="121">
        <v>0.02</v>
      </c>
      <c r="K11" s="121"/>
      <c r="L11" s="121"/>
      <c r="M11" s="121"/>
      <c r="N11" s="121"/>
      <c r="O11" s="121">
        <v>0.01</v>
      </c>
      <c r="P11" s="121">
        <v>0.01</v>
      </c>
      <c r="Q11" s="121">
        <v>0.01</v>
      </c>
      <c r="R11" s="121"/>
      <c r="S11" s="121"/>
      <c r="T11" s="121"/>
      <c r="U11" s="121"/>
      <c r="V11" s="78">
        <f t="shared" si="0"/>
        <v>0.05</v>
      </c>
      <c r="W11" s="79">
        <f t="shared" si="1"/>
        <v>0.95000000000000007</v>
      </c>
      <c r="X11" s="80">
        <f t="shared" si="2"/>
        <v>60</v>
      </c>
    </row>
    <row r="12" spans="1:24" s="81" customFormat="1" ht="15.95" customHeight="1" x14ac:dyDescent="0.25">
      <c r="A12" s="75" t="s">
        <v>20</v>
      </c>
      <c r="B12" s="350" t="s">
        <v>50</v>
      </c>
      <c r="C12" s="1407" t="s">
        <v>357</v>
      </c>
      <c r="D12" s="76">
        <v>0.9</v>
      </c>
      <c r="E12" s="121"/>
      <c r="F12" s="121"/>
      <c r="G12" s="121"/>
      <c r="H12" s="121"/>
      <c r="I12" s="121"/>
      <c r="J12" s="121">
        <v>0.02</v>
      </c>
      <c r="K12" s="121">
        <v>0.02</v>
      </c>
      <c r="L12" s="121"/>
      <c r="M12" s="121"/>
      <c r="N12" s="121"/>
      <c r="O12" s="121">
        <v>0.02</v>
      </c>
      <c r="P12" s="121"/>
      <c r="Q12" s="121">
        <v>0.01</v>
      </c>
      <c r="R12" s="121"/>
      <c r="S12" s="121"/>
      <c r="T12" s="121"/>
      <c r="U12" s="121"/>
      <c r="V12" s="78">
        <f t="shared" si="0"/>
        <v>7.0000000000000007E-2</v>
      </c>
      <c r="W12" s="79">
        <f t="shared" si="1"/>
        <v>0.97</v>
      </c>
      <c r="X12" s="80">
        <f t="shared" si="2"/>
        <v>60</v>
      </c>
    </row>
    <row r="13" spans="1:24" s="81" customFormat="1" ht="15.95" customHeight="1" x14ac:dyDescent="0.25">
      <c r="A13" s="75" t="s">
        <v>21</v>
      </c>
      <c r="B13" s="350" t="s">
        <v>48</v>
      </c>
      <c r="C13" s="1407" t="s">
        <v>354</v>
      </c>
      <c r="D13" s="76">
        <v>0.9</v>
      </c>
      <c r="E13" s="121"/>
      <c r="F13" s="121"/>
      <c r="G13" s="121"/>
      <c r="H13" s="121"/>
      <c r="I13" s="121"/>
      <c r="J13" s="121">
        <v>0.02</v>
      </c>
      <c r="K13" s="121">
        <v>0.02</v>
      </c>
      <c r="L13" s="121"/>
      <c r="M13" s="121"/>
      <c r="N13" s="121"/>
      <c r="O13" s="121">
        <v>0.02</v>
      </c>
      <c r="P13" s="121">
        <v>0.01</v>
      </c>
      <c r="Q13" s="121">
        <v>0.01</v>
      </c>
      <c r="R13" s="121"/>
      <c r="S13" s="121"/>
      <c r="T13" s="121"/>
      <c r="U13" s="121"/>
      <c r="V13" s="78">
        <f t="shared" si="0"/>
        <v>0.08</v>
      </c>
      <c r="W13" s="79">
        <f t="shared" si="1"/>
        <v>0.98</v>
      </c>
      <c r="X13" s="80">
        <f t="shared" si="2"/>
        <v>60</v>
      </c>
    </row>
    <row r="14" spans="1:24" s="81" customFormat="1" ht="15.95" customHeight="1" x14ac:dyDescent="0.25">
      <c r="A14" s="75" t="s">
        <v>22</v>
      </c>
      <c r="B14" s="350" t="s">
        <v>54</v>
      </c>
      <c r="C14" s="1407" t="s">
        <v>361</v>
      </c>
      <c r="D14" s="76">
        <v>0.9</v>
      </c>
      <c r="E14" s="121"/>
      <c r="F14" s="121"/>
      <c r="G14" s="121"/>
      <c r="H14" s="121"/>
      <c r="I14" s="121"/>
      <c r="J14" s="121">
        <v>0.02</v>
      </c>
      <c r="K14" s="121">
        <v>0.02</v>
      </c>
      <c r="L14" s="121"/>
      <c r="M14" s="121"/>
      <c r="N14" s="121"/>
      <c r="O14" s="121">
        <v>0.02</v>
      </c>
      <c r="P14" s="121"/>
      <c r="Q14" s="121">
        <v>0.01</v>
      </c>
      <c r="R14" s="121"/>
      <c r="S14" s="121"/>
      <c r="T14" s="121"/>
      <c r="U14" s="121"/>
      <c r="V14" s="78">
        <f t="shared" si="0"/>
        <v>7.0000000000000007E-2</v>
      </c>
      <c r="W14" s="79">
        <f t="shared" si="1"/>
        <v>0.97</v>
      </c>
      <c r="X14" s="80">
        <f t="shared" si="2"/>
        <v>60</v>
      </c>
    </row>
    <row r="15" spans="1:24" s="81" customFormat="1" ht="15.95" customHeight="1" x14ac:dyDescent="0.25">
      <c r="A15" s="75" t="s">
        <v>23</v>
      </c>
      <c r="B15" s="350" t="s">
        <v>51</v>
      </c>
      <c r="C15" s="1407" t="s">
        <v>358</v>
      </c>
      <c r="D15" s="76">
        <v>0.9</v>
      </c>
      <c r="E15" s="121"/>
      <c r="F15" s="121"/>
      <c r="G15" s="121"/>
      <c r="H15" s="121"/>
      <c r="I15" s="121"/>
      <c r="J15" s="121">
        <v>0.02</v>
      </c>
      <c r="K15" s="121"/>
      <c r="L15" s="121"/>
      <c r="M15" s="121"/>
      <c r="N15" s="121"/>
      <c r="O15" s="121">
        <v>0.01</v>
      </c>
      <c r="P15" s="121">
        <v>0.01</v>
      </c>
      <c r="Q15" s="121">
        <v>0.01</v>
      </c>
      <c r="R15" s="121"/>
      <c r="S15" s="121"/>
      <c r="T15" s="121"/>
      <c r="U15" s="121"/>
      <c r="V15" s="78">
        <f t="shared" si="0"/>
        <v>0.05</v>
      </c>
      <c r="W15" s="79">
        <f t="shared" si="1"/>
        <v>0.95000000000000007</v>
      </c>
      <c r="X15" s="80">
        <f t="shared" si="2"/>
        <v>60</v>
      </c>
    </row>
    <row r="16" spans="1:24" s="81" customFormat="1" ht="15.95" customHeight="1" x14ac:dyDescent="0.25">
      <c r="A16" s="75" t="s">
        <v>24</v>
      </c>
      <c r="B16" s="350" t="s">
        <v>49</v>
      </c>
      <c r="C16" s="1407" t="s">
        <v>355</v>
      </c>
      <c r="D16" s="76">
        <v>0.9</v>
      </c>
      <c r="E16" s="121"/>
      <c r="F16" s="121"/>
      <c r="G16" s="121"/>
      <c r="H16" s="121"/>
      <c r="I16" s="121"/>
      <c r="J16" s="121">
        <v>0.02</v>
      </c>
      <c r="K16" s="121"/>
      <c r="L16" s="121"/>
      <c r="M16" s="121"/>
      <c r="N16" s="121"/>
      <c r="O16" s="121"/>
      <c r="P16" s="121"/>
      <c r="Q16" s="121">
        <v>0.01</v>
      </c>
      <c r="R16" s="121"/>
      <c r="S16" s="121"/>
      <c r="T16" s="121"/>
      <c r="U16" s="121"/>
      <c r="V16" s="78">
        <f t="shared" si="0"/>
        <v>0.03</v>
      </c>
      <c r="W16" s="79">
        <f t="shared" si="1"/>
        <v>0.93</v>
      </c>
      <c r="X16" s="80">
        <f t="shared" si="2"/>
        <v>50</v>
      </c>
    </row>
    <row r="17" spans="1:24" s="81" customFormat="1" ht="15.95" customHeight="1" x14ac:dyDescent="0.25">
      <c r="A17" s="75" t="s">
        <v>25</v>
      </c>
      <c r="B17" s="350" t="s">
        <v>55</v>
      </c>
      <c r="C17" s="1407" t="s">
        <v>356</v>
      </c>
      <c r="D17" s="76">
        <v>0.9</v>
      </c>
      <c r="E17" s="121"/>
      <c r="F17" s="121"/>
      <c r="G17" s="121"/>
      <c r="H17" s="121"/>
      <c r="I17" s="121"/>
      <c r="J17" s="121">
        <v>0.02</v>
      </c>
      <c r="K17" s="121">
        <v>0.02</v>
      </c>
      <c r="L17" s="121"/>
      <c r="M17" s="121"/>
      <c r="N17" s="121"/>
      <c r="O17" s="121">
        <v>0.02</v>
      </c>
      <c r="P17" s="121"/>
      <c r="Q17" s="121">
        <v>0.01</v>
      </c>
      <c r="R17" s="121"/>
      <c r="S17" s="121"/>
      <c r="T17" s="121"/>
      <c r="U17" s="121"/>
      <c r="V17" s="78">
        <f t="shared" si="0"/>
        <v>7.0000000000000007E-2</v>
      </c>
      <c r="W17" s="79">
        <f t="shared" si="1"/>
        <v>0.97</v>
      </c>
      <c r="X17" s="80">
        <f t="shared" si="2"/>
        <v>60</v>
      </c>
    </row>
    <row r="18" spans="1:24" s="81" customFormat="1" ht="15.95" customHeight="1" x14ac:dyDescent="0.25">
      <c r="A18" s="75" t="s">
        <v>26</v>
      </c>
      <c r="B18" s="351" t="s">
        <v>52</v>
      </c>
      <c r="C18" s="1407" t="s">
        <v>359</v>
      </c>
      <c r="D18" s="76">
        <v>0.9</v>
      </c>
      <c r="E18" s="121"/>
      <c r="F18" s="121"/>
      <c r="G18" s="121"/>
      <c r="H18" s="121"/>
      <c r="I18" s="121"/>
      <c r="J18" s="121">
        <v>0.02</v>
      </c>
      <c r="K18" s="121"/>
      <c r="L18" s="121"/>
      <c r="M18" s="121"/>
      <c r="N18" s="121"/>
      <c r="O18" s="121">
        <v>0.01</v>
      </c>
      <c r="P18" s="121">
        <v>0.01</v>
      </c>
      <c r="Q18" s="121">
        <v>0.01</v>
      </c>
      <c r="R18" s="121"/>
      <c r="S18" s="121"/>
      <c r="T18" s="121"/>
      <c r="U18" s="121"/>
      <c r="V18" s="78">
        <f t="shared" si="0"/>
        <v>0.05</v>
      </c>
      <c r="W18" s="79">
        <f t="shared" si="1"/>
        <v>0.95000000000000007</v>
      </c>
      <c r="X18" s="80">
        <f t="shared" si="2"/>
        <v>60</v>
      </c>
    </row>
    <row r="19" spans="1:24" s="81" customFormat="1" ht="15.95" customHeight="1" x14ac:dyDescent="0.25">
      <c r="A19" s="75" t="s">
        <v>27</v>
      </c>
      <c r="B19" s="350" t="s">
        <v>45</v>
      </c>
      <c r="C19" s="1407">
        <v>11100000803</v>
      </c>
      <c r="D19" s="76">
        <v>0.9</v>
      </c>
      <c r="E19" s="121"/>
      <c r="F19" s="121"/>
      <c r="G19" s="121">
        <v>0.03</v>
      </c>
      <c r="H19" s="121"/>
      <c r="I19" s="121"/>
      <c r="J19" s="121"/>
      <c r="K19" s="121"/>
      <c r="L19" s="121"/>
      <c r="M19" s="121"/>
      <c r="N19" s="121"/>
      <c r="O19" s="121"/>
      <c r="P19" s="121"/>
      <c r="Q19" s="121"/>
      <c r="R19" s="121"/>
      <c r="S19" s="121"/>
      <c r="T19" s="121"/>
      <c r="U19" s="121"/>
      <c r="V19" s="78">
        <f t="shared" si="0"/>
        <v>0.03</v>
      </c>
      <c r="W19" s="79">
        <f t="shared" si="1"/>
        <v>0.93</v>
      </c>
      <c r="X19" s="80">
        <f t="shared" si="2"/>
        <v>50</v>
      </c>
    </row>
    <row r="20" spans="1:24" s="81" customFormat="1" ht="15.95" customHeight="1" x14ac:dyDescent="0.25">
      <c r="A20" s="75" t="s">
        <v>28</v>
      </c>
      <c r="B20" s="350" t="s">
        <v>53</v>
      </c>
      <c r="C20" s="1407" t="s">
        <v>360</v>
      </c>
      <c r="D20" s="76">
        <v>0.9</v>
      </c>
      <c r="E20" s="121"/>
      <c r="F20" s="121"/>
      <c r="G20" s="121"/>
      <c r="H20" s="121"/>
      <c r="I20" s="121"/>
      <c r="J20" s="121">
        <v>0.02</v>
      </c>
      <c r="K20" s="121"/>
      <c r="L20" s="121"/>
      <c r="M20" s="121"/>
      <c r="N20" s="121"/>
      <c r="O20" s="121"/>
      <c r="P20" s="121"/>
      <c r="Q20" s="121">
        <v>0.01</v>
      </c>
      <c r="R20" s="121"/>
      <c r="S20" s="121"/>
      <c r="T20" s="121"/>
      <c r="U20" s="121"/>
      <c r="V20" s="78">
        <f t="shared" si="0"/>
        <v>0.03</v>
      </c>
      <c r="W20" s="79">
        <f t="shared" si="1"/>
        <v>0.93</v>
      </c>
      <c r="X20" s="80">
        <f t="shared" si="2"/>
        <v>50</v>
      </c>
    </row>
    <row r="21" spans="1:24" s="81" customFormat="1" ht="15.95" customHeight="1" x14ac:dyDescent="0.25">
      <c r="A21" s="75" t="s">
        <v>29</v>
      </c>
      <c r="B21" s="350" t="s">
        <v>707</v>
      </c>
      <c r="C21" s="1407" t="s">
        <v>363</v>
      </c>
      <c r="D21" s="76">
        <v>0.9</v>
      </c>
      <c r="E21" s="121"/>
      <c r="F21" s="121"/>
      <c r="G21" s="121"/>
      <c r="H21" s="121"/>
      <c r="I21" s="121"/>
      <c r="J21" s="121">
        <v>0.02</v>
      </c>
      <c r="K21" s="121"/>
      <c r="L21" s="121"/>
      <c r="M21" s="121"/>
      <c r="N21" s="121"/>
      <c r="O21" s="121"/>
      <c r="P21" s="121">
        <v>0.01</v>
      </c>
      <c r="Q21" s="121"/>
      <c r="R21" s="121">
        <v>0.01</v>
      </c>
      <c r="S21" s="121">
        <v>0.01</v>
      </c>
      <c r="T21" s="121"/>
      <c r="U21" s="121"/>
      <c r="V21" s="78">
        <f t="shared" si="0"/>
        <v>0.05</v>
      </c>
      <c r="W21" s="79">
        <f t="shared" si="1"/>
        <v>0.95000000000000007</v>
      </c>
      <c r="X21" s="80">
        <f t="shared" si="2"/>
        <v>60</v>
      </c>
    </row>
    <row r="22" spans="1:24" s="81" customFormat="1" ht="15.95" customHeight="1" x14ac:dyDescent="0.25">
      <c r="A22" s="75" t="s">
        <v>30</v>
      </c>
      <c r="B22" s="64" t="s">
        <v>708</v>
      </c>
      <c r="C22" s="1408" t="s">
        <v>368</v>
      </c>
      <c r="D22" s="76">
        <v>0.9</v>
      </c>
      <c r="E22" s="121"/>
      <c r="F22" s="121"/>
      <c r="G22" s="121"/>
      <c r="H22" s="121">
        <v>0.02</v>
      </c>
      <c r="I22" s="121"/>
      <c r="J22" s="121">
        <v>0.02</v>
      </c>
      <c r="K22" s="121"/>
      <c r="L22" s="121"/>
      <c r="M22" s="121"/>
      <c r="N22" s="121"/>
      <c r="O22" s="121"/>
      <c r="P22" s="121">
        <v>0.01</v>
      </c>
      <c r="Q22" s="121"/>
      <c r="R22" s="121"/>
      <c r="S22" s="121">
        <v>0.01</v>
      </c>
      <c r="T22" s="121"/>
      <c r="U22" s="121"/>
      <c r="V22" s="78">
        <f t="shared" si="0"/>
        <v>0.06</v>
      </c>
      <c r="W22" s="79">
        <f t="shared" si="1"/>
        <v>0.96</v>
      </c>
      <c r="X22" s="80">
        <f t="shared" si="2"/>
        <v>60</v>
      </c>
    </row>
    <row r="23" spans="1:24" s="81" customFormat="1" ht="15.95" customHeight="1" x14ac:dyDescent="0.25">
      <c r="A23" s="75" t="s">
        <v>31</v>
      </c>
      <c r="B23" s="64" t="s">
        <v>709</v>
      </c>
      <c r="C23" s="1408" t="s">
        <v>369</v>
      </c>
      <c r="D23" s="76">
        <v>0.9</v>
      </c>
      <c r="E23" s="121"/>
      <c r="F23" s="121"/>
      <c r="G23" s="121"/>
      <c r="H23" s="121"/>
      <c r="I23" s="121"/>
      <c r="J23" s="121">
        <v>0.02</v>
      </c>
      <c r="K23" s="121"/>
      <c r="L23" s="121"/>
      <c r="M23" s="121"/>
      <c r="N23" s="121"/>
      <c r="O23" s="121"/>
      <c r="P23" s="121">
        <v>0.01</v>
      </c>
      <c r="Q23" s="121"/>
      <c r="R23" s="121">
        <v>0.01</v>
      </c>
      <c r="S23" s="121">
        <v>0.01</v>
      </c>
      <c r="T23" s="121"/>
      <c r="U23" s="121"/>
      <c r="V23" s="78">
        <f t="shared" si="0"/>
        <v>0.05</v>
      </c>
      <c r="W23" s="79">
        <f t="shared" si="1"/>
        <v>0.95000000000000007</v>
      </c>
      <c r="X23" s="80">
        <f t="shared" si="2"/>
        <v>60</v>
      </c>
    </row>
    <row r="24" spans="1:24" s="81" customFormat="1" ht="15.95" customHeight="1" x14ac:dyDescent="0.25">
      <c r="A24" s="75" t="s">
        <v>32</v>
      </c>
      <c r="B24" s="64" t="s">
        <v>710</v>
      </c>
      <c r="C24" s="1408" t="s">
        <v>366</v>
      </c>
      <c r="D24" s="76">
        <v>0.9</v>
      </c>
      <c r="E24" s="121"/>
      <c r="F24" s="121"/>
      <c r="G24" s="121"/>
      <c r="H24" s="121"/>
      <c r="I24" s="121"/>
      <c r="J24" s="121">
        <v>0.02</v>
      </c>
      <c r="K24" s="121"/>
      <c r="L24" s="121"/>
      <c r="M24" s="121"/>
      <c r="N24" s="121"/>
      <c r="O24" s="121"/>
      <c r="P24" s="121">
        <v>0.01</v>
      </c>
      <c r="Q24" s="121"/>
      <c r="R24" s="121">
        <v>0.01</v>
      </c>
      <c r="S24" s="121">
        <v>0.01</v>
      </c>
      <c r="T24" s="121"/>
      <c r="U24" s="121"/>
      <c r="V24" s="78">
        <f t="shared" si="0"/>
        <v>0.05</v>
      </c>
      <c r="W24" s="79">
        <f t="shared" si="1"/>
        <v>0.95000000000000007</v>
      </c>
      <c r="X24" s="80">
        <f t="shared" si="2"/>
        <v>60</v>
      </c>
    </row>
    <row r="25" spans="1:24" s="81" customFormat="1" ht="15.95" customHeight="1" x14ac:dyDescent="0.25">
      <c r="A25" s="75" t="s">
        <v>33</v>
      </c>
      <c r="B25" s="64" t="s">
        <v>711</v>
      </c>
      <c r="C25" s="1408" t="s">
        <v>365</v>
      </c>
      <c r="D25" s="76">
        <v>0.9</v>
      </c>
      <c r="E25" s="121"/>
      <c r="F25" s="121"/>
      <c r="G25" s="121"/>
      <c r="H25" s="121"/>
      <c r="I25" s="121"/>
      <c r="J25" s="121">
        <v>0.02</v>
      </c>
      <c r="K25" s="121"/>
      <c r="L25" s="121"/>
      <c r="M25" s="121"/>
      <c r="N25" s="121"/>
      <c r="O25" s="121"/>
      <c r="P25" s="121">
        <v>0.01</v>
      </c>
      <c r="Q25" s="121"/>
      <c r="R25" s="121">
        <v>0.01</v>
      </c>
      <c r="S25" s="121">
        <v>0.01</v>
      </c>
      <c r="T25" s="121"/>
      <c r="U25" s="121"/>
      <c r="V25" s="78">
        <f t="shared" si="0"/>
        <v>0.05</v>
      </c>
      <c r="W25" s="79">
        <f t="shared" si="1"/>
        <v>0.95000000000000007</v>
      </c>
      <c r="X25" s="80">
        <f t="shared" si="2"/>
        <v>60</v>
      </c>
    </row>
    <row r="26" spans="1:24" s="81" customFormat="1" ht="15.95" customHeight="1" x14ac:dyDescent="0.25">
      <c r="A26" s="75" t="s">
        <v>34</v>
      </c>
      <c r="B26" s="64" t="s">
        <v>712</v>
      </c>
      <c r="C26" s="1408" t="s">
        <v>362</v>
      </c>
      <c r="D26" s="76">
        <v>0.9</v>
      </c>
      <c r="E26" s="121"/>
      <c r="F26" s="121"/>
      <c r="G26" s="121"/>
      <c r="H26" s="121"/>
      <c r="I26" s="121"/>
      <c r="J26" s="121">
        <v>0.02</v>
      </c>
      <c r="K26" s="121"/>
      <c r="L26" s="121"/>
      <c r="M26" s="121"/>
      <c r="N26" s="121"/>
      <c r="O26" s="121"/>
      <c r="P26" s="121">
        <v>0.01</v>
      </c>
      <c r="Q26" s="121"/>
      <c r="R26" s="121">
        <v>0.01</v>
      </c>
      <c r="S26" s="121">
        <v>0.01</v>
      </c>
      <c r="T26" s="121"/>
      <c r="U26" s="121"/>
      <c r="V26" s="78">
        <f t="shared" si="0"/>
        <v>0.05</v>
      </c>
      <c r="W26" s="79">
        <f t="shared" si="1"/>
        <v>0.95000000000000007</v>
      </c>
      <c r="X26" s="80">
        <f t="shared" si="2"/>
        <v>60</v>
      </c>
    </row>
    <row r="27" spans="1:24" s="81" customFormat="1" ht="15.95" customHeight="1" x14ac:dyDescent="0.25">
      <c r="A27" s="75" t="s">
        <v>35</v>
      </c>
      <c r="B27" s="64" t="s">
        <v>713</v>
      </c>
      <c r="C27" s="1408" t="s">
        <v>364</v>
      </c>
      <c r="D27" s="76">
        <v>0.9</v>
      </c>
      <c r="E27" s="121"/>
      <c r="F27" s="121"/>
      <c r="G27" s="121"/>
      <c r="H27" s="121"/>
      <c r="I27" s="121"/>
      <c r="J27" s="121">
        <v>0.02</v>
      </c>
      <c r="K27" s="121"/>
      <c r="L27" s="121"/>
      <c r="M27" s="121"/>
      <c r="N27" s="121"/>
      <c r="O27" s="121"/>
      <c r="P27" s="121">
        <v>0.01</v>
      </c>
      <c r="Q27" s="121"/>
      <c r="R27" s="121">
        <v>0.01</v>
      </c>
      <c r="S27" s="121">
        <v>0.01</v>
      </c>
      <c r="T27" s="121"/>
      <c r="U27" s="121"/>
      <c r="V27" s="78">
        <f t="shared" si="0"/>
        <v>0.05</v>
      </c>
      <c r="W27" s="79">
        <f t="shared" si="1"/>
        <v>0.95000000000000007</v>
      </c>
      <c r="X27" s="80">
        <f t="shared" si="2"/>
        <v>60</v>
      </c>
    </row>
    <row r="28" spans="1:24" s="81" customFormat="1" ht="15.95" customHeight="1" x14ac:dyDescent="0.25">
      <c r="A28" s="75" t="s">
        <v>36</v>
      </c>
      <c r="B28" s="64" t="s">
        <v>714</v>
      </c>
      <c r="C28" s="1408" t="s">
        <v>367</v>
      </c>
      <c r="D28" s="76">
        <v>0.9</v>
      </c>
      <c r="E28" s="121"/>
      <c r="F28" s="121"/>
      <c r="G28" s="121"/>
      <c r="H28" s="121"/>
      <c r="I28" s="121"/>
      <c r="J28" s="121">
        <v>0.02</v>
      </c>
      <c r="K28" s="121"/>
      <c r="L28" s="121"/>
      <c r="M28" s="121"/>
      <c r="N28" s="121"/>
      <c r="O28" s="121"/>
      <c r="P28" s="121">
        <v>0.01</v>
      </c>
      <c r="Q28" s="121"/>
      <c r="R28" s="121"/>
      <c r="S28" s="121">
        <v>0.01</v>
      </c>
      <c r="T28" s="121"/>
      <c r="U28" s="121"/>
      <c r="V28" s="78">
        <f t="shared" si="0"/>
        <v>0.04</v>
      </c>
      <c r="W28" s="79">
        <f t="shared" si="1"/>
        <v>0.94000000000000006</v>
      </c>
      <c r="X28" s="80">
        <f t="shared" si="2"/>
        <v>50</v>
      </c>
    </row>
    <row r="29" spans="1:24" s="81" customFormat="1" ht="15.95" customHeight="1" x14ac:dyDescent="0.25">
      <c r="A29" s="75" t="s">
        <v>37</v>
      </c>
      <c r="B29" s="64" t="s">
        <v>57</v>
      </c>
      <c r="C29" s="1408" t="s">
        <v>372</v>
      </c>
      <c r="D29" s="76">
        <v>0.9</v>
      </c>
      <c r="E29" s="121"/>
      <c r="F29" s="121"/>
      <c r="G29" s="121"/>
      <c r="H29" s="121"/>
      <c r="I29" s="121"/>
      <c r="J29" s="121">
        <v>0.02</v>
      </c>
      <c r="K29" s="121"/>
      <c r="L29" s="121"/>
      <c r="M29" s="121"/>
      <c r="N29" s="121"/>
      <c r="O29" s="121"/>
      <c r="P29" s="121">
        <v>0.01</v>
      </c>
      <c r="Q29" s="121"/>
      <c r="R29" s="121"/>
      <c r="S29" s="121">
        <v>0.01</v>
      </c>
      <c r="T29" s="121"/>
      <c r="U29" s="121"/>
      <c r="V29" s="78">
        <f t="shared" si="0"/>
        <v>0.04</v>
      </c>
      <c r="W29" s="79">
        <f t="shared" si="1"/>
        <v>0.94000000000000006</v>
      </c>
      <c r="X29" s="80">
        <f t="shared" si="2"/>
        <v>50</v>
      </c>
    </row>
    <row r="30" spans="1:24" s="81" customFormat="1" ht="15.95" customHeight="1" x14ac:dyDescent="0.25">
      <c r="A30" s="75" t="s">
        <v>38</v>
      </c>
      <c r="B30" s="64" t="s">
        <v>56</v>
      </c>
      <c r="C30" s="1408" t="s">
        <v>371</v>
      </c>
      <c r="D30" s="76">
        <v>0.9</v>
      </c>
      <c r="E30" s="121"/>
      <c r="F30" s="121"/>
      <c r="G30" s="121"/>
      <c r="H30" s="121"/>
      <c r="I30" s="121"/>
      <c r="J30" s="121">
        <v>0.02</v>
      </c>
      <c r="K30" s="121"/>
      <c r="L30" s="121"/>
      <c r="M30" s="121"/>
      <c r="N30" s="121"/>
      <c r="O30" s="121"/>
      <c r="P30" s="121">
        <v>0.01</v>
      </c>
      <c r="Q30" s="121"/>
      <c r="R30" s="121"/>
      <c r="S30" s="121">
        <v>0.01</v>
      </c>
      <c r="T30" s="121"/>
      <c r="U30" s="121"/>
      <c r="V30" s="78">
        <f t="shared" si="0"/>
        <v>0.04</v>
      </c>
      <c r="W30" s="79">
        <f t="shared" si="1"/>
        <v>0.94000000000000006</v>
      </c>
      <c r="X30" s="80">
        <f t="shared" si="2"/>
        <v>50</v>
      </c>
    </row>
    <row r="31" spans="1:24" s="81" customFormat="1" ht="15.95" customHeight="1" x14ac:dyDescent="0.25">
      <c r="A31" s="75" t="s">
        <v>39</v>
      </c>
      <c r="B31" s="64" t="s">
        <v>715</v>
      </c>
      <c r="C31" s="1408" t="s">
        <v>370</v>
      </c>
      <c r="D31" s="76">
        <v>0.9</v>
      </c>
      <c r="E31" s="121"/>
      <c r="F31" s="121"/>
      <c r="G31" s="121"/>
      <c r="H31" s="121"/>
      <c r="I31" s="121"/>
      <c r="J31" s="121">
        <v>0.02</v>
      </c>
      <c r="K31" s="121"/>
      <c r="L31" s="121"/>
      <c r="M31" s="121"/>
      <c r="N31" s="121"/>
      <c r="O31" s="121"/>
      <c r="P31" s="121">
        <v>0.01</v>
      </c>
      <c r="Q31" s="121"/>
      <c r="R31" s="121">
        <v>0.01</v>
      </c>
      <c r="S31" s="121">
        <v>0.01</v>
      </c>
      <c r="T31" s="121"/>
      <c r="U31" s="121"/>
      <c r="V31" s="78">
        <f t="shared" si="0"/>
        <v>0.05</v>
      </c>
      <c r="W31" s="79">
        <f t="shared" si="1"/>
        <v>0.95000000000000007</v>
      </c>
      <c r="X31" s="80">
        <f t="shared" si="2"/>
        <v>60</v>
      </c>
    </row>
    <row r="32" spans="1:24" ht="39.75" customHeight="1" x14ac:dyDescent="0.25">
      <c r="A32" s="1079" t="s">
        <v>530</v>
      </c>
      <c r="B32" s="1079"/>
      <c r="C32" s="1079"/>
      <c r="D32" s="1079"/>
      <c r="E32" s="1079"/>
      <c r="F32" s="1079"/>
      <c r="G32" s="1079"/>
      <c r="H32" s="1079"/>
      <c r="I32" s="1079"/>
      <c r="J32" s="1079"/>
      <c r="K32" s="1079"/>
      <c r="L32" s="1079"/>
      <c r="M32" s="1079"/>
      <c r="N32" s="1079"/>
      <c r="O32" s="1079"/>
      <c r="P32" s="1079"/>
      <c r="Q32" s="1079"/>
      <c r="R32" s="1079"/>
      <c r="S32" s="1079"/>
      <c r="T32" s="1079"/>
      <c r="U32" s="1079"/>
      <c r="V32" s="1079"/>
      <c r="W32" s="1079"/>
      <c r="X32" s="1079"/>
    </row>
    <row r="34" spans="1:24" ht="18.75" x14ac:dyDescent="0.3">
      <c r="A34" s="1118" t="s">
        <v>5</v>
      </c>
      <c r="B34" s="1118"/>
      <c r="C34" s="1118"/>
      <c r="D34" s="1118"/>
      <c r="E34" s="1118"/>
      <c r="F34" s="1118"/>
      <c r="G34" s="1118"/>
      <c r="H34" s="1118"/>
      <c r="I34" s="1118"/>
      <c r="J34" s="1118"/>
      <c r="K34" s="1118"/>
      <c r="L34" s="1118"/>
      <c r="M34" s="1118"/>
      <c r="N34" s="1118"/>
      <c r="O34" s="1118"/>
      <c r="P34" s="1118"/>
      <c r="Q34" s="1118"/>
      <c r="R34" s="1118"/>
      <c r="S34" s="1118"/>
      <c r="T34" s="1118"/>
      <c r="U34" s="1118"/>
      <c r="V34" s="1118"/>
      <c r="W34" s="1118"/>
      <c r="X34" s="1118"/>
    </row>
    <row r="36" spans="1:24" ht="21" customHeight="1" x14ac:dyDescent="0.25">
      <c r="A36" s="921" t="s">
        <v>6</v>
      </c>
      <c r="B36" s="1087" t="s">
        <v>7</v>
      </c>
      <c r="C36" s="1088"/>
      <c r="D36" s="1088"/>
      <c r="E36" s="926" t="s">
        <v>218</v>
      </c>
      <c r="F36" s="1087" t="s">
        <v>1541</v>
      </c>
      <c r="G36" s="1088"/>
      <c r="H36" s="1088"/>
      <c r="I36" s="1088"/>
      <c r="J36" s="1089"/>
      <c r="K36" s="1096" t="s">
        <v>8</v>
      </c>
      <c r="L36" s="1097"/>
      <c r="M36" s="1090" t="s">
        <v>9</v>
      </c>
      <c r="N36" s="1090"/>
      <c r="O36" s="929" t="s">
        <v>10</v>
      </c>
      <c r="P36" s="926" t="s">
        <v>11</v>
      </c>
      <c r="Q36" s="1409"/>
      <c r="R36" s="1096" t="s">
        <v>12</v>
      </c>
      <c r="S36" s="1103"/>
      <c r="T36" s="1103"/>
      <c r="U36" s="1103"/>
      <c r="V36" s="1103"/>
      <c r="W36" s="1103"/>
      <c r="X36" s="1097"/>
    </row>
    <row r="37" spans="1:24" ht="52.5" hidden="1" customHeight="1" x14ac:dyDescent="0.25">
      <c r="A37" s="4">
        <v>1</v>
      </c>
      <c r="B37" s="1410" t="s">
        <v>1542</v>
      </c>
      <c r="C37" s="1411"/>
      <c r="D37" s="1411"/>
      <c r="E37" s="547">
        <v>0.05</v>
      </c>
      <c r="F37" s="1412"/>
      <c r="G37" s="1412"/>
      <c r="H37" s="1412"/>
      <c r="I37" s="1412"/>
      <c r="J37" s="1412"/>
      <c r="K37" s="1413"/>
      <c r="L37" s="1414"/>
      <c r="M37" s="1135"/>
      <c r="N37" s="1136"/>
      <c r="O37" s="929"/>
      <c r="P37" s="926"/>
      <c r="Q37" s="1409"/>
      <c r="R37" s="1245"/>
      <c r="S37" s="1246"/>
      <c r="T37" s="1246"/>
      <c r="U37" s="1246"/>
      <c r="V37" s="1246"/>
      <c r="W37" s="1246"/>
      <c r="X37" s="1247"/>
    </row>
    <row r="38" spans="1:24" ht="45.75" hidden="1" customHeight="1" x14ac:dyDescent="0.25">
      <c r="A38" s="4">
        <v>2</v>
      </c>
      <c r="B38" s="1415" t="s">
        <v>1543</v>
      </c>
      <c r="C38" s="1415"/>
      <c r="D38" s="1415"/>
      <c r="E38" s="547">
        <v>0.05</v>
      </c>
      <c r="F38" s="1412"/>
      <c r="G38" s="1412"/>
      <c r="H38" s="1412"/>
      <c r="I38" s="1412"/>
      <c r="J38" s="1412"/>
      <c r="K38" s="1413"/>
      <c r="L38" s="1414"/>
      <c r="M38" s="1135"/>
      <c r="N38" s="1136"/>
      <c r="O38" s="929"/>
      <c r="P38" s="926"/>
      <c r="Q38" s="1409"/>
      <c r="R38" s="1245"/>
      <c r="S38" s="1246"/>
      <c r="T38" s="1246"/>
      <c r="U38" s="1246"/>
      <c r="V38" s="1246"/>
      <c r="W38" s="1246"/>
      <c r="X38" s="1247"/>
    </row>
    <row r="39" spans="1:24" ht="38.25" customHeight="1" x14ac:dyDescent="0.25">
      <c r="A39" s="4">
        <v>3</v>
      </c>
      <c r="B39" s="1416" t="s">
        <v>1544</v>
      </c>
      <c r="C39" s="1416"/>
      <c r="D39" s="1416"/>
      <c r="E39" s="547">
        <v>0.03</v>
      </c>
      <c r="F39" s="1390" t="s">
        <v>1545</v>
      </c>
      <c r="G39" s="1391"/>
      <c r="H39" s="1391"/>
      <c r="I39" s="1391"/>
      <c r="J39" s="1392"/>
      <c r="K39" s="938"/>
      <c r="L39" s="939"/>
      <c r="M39" s="1135"/>
      <c r="N39" s="1136"/>
      <c r="O39" s="929"/>
      <c r="P39" s="926"/>
      <c r="Q39" s="1409"/>
      <c r="R39" s="1327"/>
      <c r="S39" s="1328"/>
      <c r="T39" s="1328"/>
      <c r="U39" s="1328"/>
      <c r="V39" s="1328"/>
      <c r="W39" s="1328"/>
      <c r="X39" s="1329"/>
    </row>
    <row r="40" spans="1:24" ht="52.5" customHeight="1" x14ac:dyDescent="0.25">
      <c r="A40" s="4">
        <v>4</v>
      </c>
      <c r="B40" s="1416" t="s">
        <v>1546</v>
      </c>
      <c r="C40" s="1416"/>
      <c r="D40" s="1416"/>
      <c r="E40" s="547">
        <v>0.02</v>
      </c>
      <c r="F40" s="1390" t="s">
        <v>1547</v>
      </c>
      <c r="G40" s="1391"/>
      <c r="H40" s="1391"/>
      <c r="I40" s="1391"/>
      <c r="J40" s="1392"/>
      <c r="K40" s="631"/>
      <c r="L40" s="628"/>
      <c r="M40" s="1135"/>
      <c r="N40" s="1136"/>
      <c r="O40" s="929"/>
      <c r="P40" s="926"/>
      <c r="Q40" s="1409"/>
      <c r="R40" s="1128"/>
      <c r="S40" s="1129"/>
      <c r="T40" s="1129"/>
      <c r="U40" s="1129"/>
      <c r="V40" s="1129"/>
      <c r="W40" s="1129"/>
      <c r="X40" s="1130"/>
    </row>
    <row r="41" spans="1:24" ht="41.25" hidden="1" customHeight="1" x14ac:dyDescent="0.25">
      <c r="A41" s="4">
        <v>5</v>
      </c>
      <c r="B41" s="1416" t="s">
        <v>1548</v>
      </c>
      <c r="C41" s="1416"/>
      <c r="D41" s="1416"/>
      <c r="E41" s="547">
        <v>0.01</v>
      </c>
      <c r="F41" s="1390"/>
      <c r="G41" s="1391"/>
      <c r="H41" s="1391"/>
      <c r="I41" s="1391"/>
      <c r="J41" s="1392"/>
      <c r="K41" s="631"/>
      <c r="L41" s="628"/>
      <c r="M41" s="922"/>
      <c r="N41" s="923"/>
      <c r="O41" s="929"/>
      <c r="P41" s="926"/>
      <c r="Q41" s="1409"/>
      <c r="R41" s="1128"/>
      <c r="S41" s="1129"/>
      <c r="T41" s="1129"/>
      <c r="U41" s="1129"/>
      <c r="V41" s="1129"/>
      <c r="W41" s="1129"/>
      <c r="X41" s="1130"/>
    </row>
    <row r="42" spans="1:24" ht="54.75" customHeight="1" x14ac:dyDescent="0.25">
      <c r="A42" s="4">
        <v>6</v>
      </c>
      <c r="B42" s="1416" t="s">
        <v>1549</v>
      </c>
      <c r="C42" s="1416"/>
      <c r="D42" s="1416"/>
      <c r="E42" s="547">
        <v>0.02</v>
      </c>
      <c r="F42" s="1390" t="s">
        <v>1550</v>
      </c>
      <c r="G42" s="1391"/>
      <c r="H42" s="1391"/>
      <c r="I42" s="1391"/>
      <c r="J42" s="1392"/>
      <c r="K42" s="938"/>
      <c r="L42" s="939"/>
      <c r="M42" s="922"/>
      <c r="N42" s="923"/>
      <c r="O42" s="929"/>
      <c r="P42" s="926"/>
      <c r="Q42" s="1409"/>
      <c r="R42" s="1327"/>
      <c r="S42" s="1328"/>
      <c r="T42" s="1328"/>
      <c r="U42" s="1328"/>
      <c r="V42" s="1328"/>
      <c r="W42" s="1328"/>
      <c r="X42" s="1329"/>
    </row>
    <row r="43" spans="1:24" ht="45" customHeight="1" x14ac:dyDescent="0.25">
      <c r="A43" s="4">
        <v>7</v>
      </c>
      <c r="B43" s="1416" t="s">
        <v>1551</v>
      </c>
      <c r="C43" s="1416"/>
      <c r="D43" s="1416"/>
      <c r="E43" s="1417">
        <v>0.02</v>
      </c>
      <c r="F43" s="1390" t="s">
        <v>1552</v>
      </c>
      <c r="G43" s="1391"/>
      <c r="H43" s="1391"/>
      <c r="I43" s="1391"/>
      <c r="J43" s="1392"/>
      <c r="K43" s="922"/>
      <c r="L43" s="923"/>
      <c r="M43" s="922"/>
      <c r="N43" s="923"/>
      <c r="O43" s="929"/>
      <c r="P43" s="926"/>
      <c r="Q43" s="149"/>
      <c r="R43" s="1327"/>
      <c r="S43" s="1328"/>
      <c r="T43" s="1328"/>
      <c r="U43" s="1328"/>
      <c r="V43" s="1328"/>
      <c r="W43" s="1328"/>
      <c r="X43" s="1329"/>
    </row>
    <row r="44" spans="1:24" ht="51.75" hidden="1" customHeight="1" x14ac:dyDescent="0.25">
      <c r="A44" s="4">
        <v>8</v>
      </c>
      <c r="B44" s="1416" t="s">
        <v>1553</v>
      </c>
      <c r="C44" s="1416"/>
      <c r="D44" s="1416"/>
      <c r="E44" s="1417">
        <v>0.02</v>
      </c>
      <c r="F44" s="1390"/>
      <c r="G44" s="1391"/>
      <c r="H44" s="1391"/>
      <c r="I44" s="1391"/>
      <c r="J44" s="1392"/>
      <c r="K44" s="922"/>
      <c r="L44" s="923"/>
      <c r="M44" s="922"/>
      <c r="N44" s="923"/>
      <c r="O44" s="929"/>
      <c r="P44" s="926"/>
      <c r="Q44" s="149"/>
      <c r="R44" s="926"/>
      <c r="S44" s="928"/>
      <c r="T44" s="928"/>
      <c r="U44" s="928"/>
      <c r="V44" s="928"/>
      <c r="W44" s="928"/>
      <c r="X44" s="927"/>
    </row>
    <row r="45" spans="1:24" ht="55.5" hidden="1" customHeight="1" x14ac:dyDescent="0.25">
      <c r="A45" s="4">
        <v>9</v>
      </c>
      <c r="B45" s="1416" t="s">
        <v>1554</v>
      </c>
      <c r="C45" s="1416"/>
      <c r="D45" s="1416"/>
      <c r="E45" s="1417">
        <v>0.02</v>
      </c>
      <c r="F45" s="1390"/>
      <c r="G45" s="1391"/>
      <c r="H45" s="1391"/>
      <c r="I45" s="1391"/>
      <c r="J45" s="1392"/>
      <c r="K45" s="922"/>
      <c r="L45" s="923"/>
      <c r="M45" s="922"/>
      <c r="N45" s="923"/>
      <c r="O45" s="929"/>
      <c r="P45" s="926"/>
      <c r="Q45" s="373"/>
      <c r="R45" s="926"/>
      <c r="S45" s="928"/>
      <c r="T45" s="928"/>
      <c r="U45" s="928"/>
      <c r="V45" s="928"/>
      <c r="W45" s="928"/>
      <c r="X45" s="927"/>
    </row>
    <row r="46" spans="1:24" ht="40.5" customHeight="1" x14ac:dyDescent="0.25">
      <c r="A46" s="4">
        <v>10</v>
      </c>
      <c r="B46" s="1416" t="s">
        <v>1555</v>
      </c>
      <c r="C46" s="1416"/>
      <c r="D46" s="1416"/>
      <c r="E46" s="1417">
        <v>0.01</v>
      </c>
      <c r="F46" s="1390" t="s">
        <v>1556</v>
      </c>
      <c r="G46" s="1391"/>
      <c r="H46" s="1391"/>
      <c r="I46" s="1391"/>
      <c r="J46" s="1392"/>
      <c r="K46" s="1135"/>
      <c r="L46" s="1136"/>
      <c r="M46" s="1135"/>
      <c r="N46" s="1136"/>
      <c r="O46" s="83"/>
      <c r="P46" s="84"/>
      <c r="Q46" s="150"/>
      <c r="R46" s="1096"/>
      <c r="S46" s="1103"/>
      <c r="T46" s="1103"/>
      <c r="U46" s="1103"/>
      <c r="V46" s="1103"/>
      <c r="W46" s="1103"/>
      <c r="X46" s="1097"/>
    </row>
    <row r="47" spans="1:24" ht="39.75" customHeight="1" x14ac:dyDescent="0.25">
      <c r="A47" s="4">
        <v>11</v>
      </c>
      <c r="B47" s="1418" t="s">
        <v>1557</v>
      </c>
      <c r="C47" s="1418"/>
      <c r="D47" s="1418"/>
      <c r="E47" s="1417">
        <v>0.02</v>
      </c>
      <c r="F47" s="1390" t="s">
        <v>1558</v>
      </c>
      <c r="G47" s="1391"/>
      <c r="H47" s="1391"/>
      <c r="I47" s="1391"/>
      <c r="J47" s="1392"/>
      <c r="K47" s="1135"/>
      <c r="L47" s="1136"/>
      <c r="M47" s="1135"/>
      <c r="N47" s="1136"/>
      <c r="O47" s="83"/>
      <c r="P47" s="84"/>
      <c r="Q47" s="148"/>
      <c r="R47" s="1096"/>
      <c r="S47" s="1103"/>
      <c r="T47" s="1103"/>
      <c r="U47" s="1103"/>
      <c r="V47" s="1103"/>
      <c r="W47" s="1103"/>
      <c r="X47" s="1097"/>
    </row>
    <row r="48" spans="1:24" ht="40.5" customHeight="1" x14ac:dyDescent="0.25">
      <c r="A48" s="4">
        <v>12</v>
      </c>
      <c r="B48" s="1418" t="s">
        <v>1559</v>
      </c>
      <c r="C48" s="1418"/>
      <c r="D48" s="1418"/>
      <c r="E48" s="1417">
        <v>0.01</v>
      </c>
      <c r="F48" s="1390" t="s">
        <v>1560</v>
      </c>
      <c r="G48" s="1391"/>
      <c r="H48" s="1391"/>
      <c r="I48" s="1391"/>
      <c r="J48" s="1392"/>
      <c r="K48" s="1135"/>
      <c r="L48" s="1136"/>
      <c r="M48" s="1135"/>
      <c r="N48" s="1136"/>
      <c r="O48" s="83"/>
      <c r="P48" s="84"/>
      <c r="Q48" s="148"/>
      <c r="R48" s="1096"/>
      <c r="S48" s="1103"/>
      <c r="T48" s="1103"/>
      <c r="U48" s="1103"/>
      <c r="V48" s="1103"/>
      <c r="W48" s="1103"/>
      <c r="X48" s="1097"/>
    </row>
    <row r="49" spans="1:24" ht="62.25" customHeight="1" x14ac:dyDescent="0.25">
      <c r="A49" s="4">
        <v>13</v>
      </c>
      <c r="B49" s="1418" t="s">
        <v>1561</v>
      </c>
      <c r="C49" s="1418"/>
      <c r="D49" s="1418"/>
      <c r="E49" s="945" t="s">
        <v>1012</v>
      </c>
      <c r="F49" s="1390" t="s">
        <v>1562</v>
      </c>
      <c r="G49" s="1391"/>
      <c r="H49" s="1391"/>
      <c r="I49" s="1391"/>
      <c r="J49" s="1392"/>
      <c r="K49" s="1135"/>
      <c r="L49" s="1136"/>
      <c r="M49" s="1135"/>
      <c r="N49" s="1136"/>
      <c r="O49" s="83"/>
      <c r="P49" s="84"/>
      <c r="Q49" s="148"/>
      <c r="R49" s="1096"/>
      <c r="S49" s="1103"/>
      <c r="T49" s="1103"/>
      <c r="U49" s="1103"/>
      <c r="V49" s="1103"/>
      <c r="W49" s="1103"/>
      <c r="X49" s="1097"/>
    </row>
    <row r="50" spans="1:24" ht="41.25" customHeight="1" x14ac:dyDescent="0.25">
      <c r="A50" s="4">
        <v>14</v>
      </c>
      <c r="B50" s="1418" t="s">
        <v>1563</v>
      </c>
      <c r="C50" s="1418"/>
      <c r="D50" s="1418"/>
      <c r="E50" s="1417">
        <v>0.01</v>
      </c>
      <c r="F50" s="1390" t="s">
        <v>1564</v>
      </c>
      <c r="G50" s="1391"/>
      <c r="H50" s="1391"/>
      <c r="I50" s="1391"/>
      <c r="J50" s="1392"/>
      <c r="K50" s="1135"/>
      <c r="L50" s="1136"/>
      <c r="M50" s="1135"/>
      <c r="N50" s="1136"/>
      <c r="O50" s="83"/>
      <c r="P50" s="84"/>
      <c r="Q50" s="148"/>
      <c r="R50" s="1096"/>
      <c r="S50" s="1103"/>
      <c r="T50" s="1103"/>
      <c r="U50" s="1103"/>
      <c r="V50" s="1103"/>
      <c r="W50" s="1103"/>
      <c r="X50" s="1097"/>
    </row>
    <row r="51" spans="1:24" ht="44.25" customHeight="1" x14ac:dyDescent="0.25">
      <c r="A51" s="4">
        <v>15</v>
      </c>
      <c r="B51" s="1418" t="s">
        <v>1565</v>
      </c>
      <c r="C51" s="1418"/>
      <c r="D51" s="1418"/>
      <c r="E51" s="1417">
        <v>0.01</v>
      </c>
      <c r="F51" s="1390" t="s">
        <v>1566</v>
      </c>
      <c r="G51" s="1391"/>
      <c r="H51" s="1391"/>
      <c r="I51" s="1391"/>
      <c r="J51" s="1392"/>
      <c r="K51" s="1135"/>
      <c r="L51" s="1136"/>
      <c r="M51" s="1135"/>
      <c r="N51" s="1136"/>
      <c r="O51" s="83"/>
      <c r="P51" s="84"/>
      <c r="Q51" s="148"/>
      <c r="R51" s="1327"/>
      <c r="S51" s="1328"/>
      <c r="T51" s="1328"/>
      <c r="U51" s="1328"/>
      <c r="V51" s="1328"/>
      <c r="W51" s="1328"/>
      <c r="X51" s="1329"/>
    </row>
    <row r="52" spans="1:24" ht="48" customHeight="1" x14ac:dyDescent="0.25">
      <c r="A52" s="4"/>
      <c r="B52" s="1419"/>
      <c r="C52" s="1420"/>
      <c r="D52" s="1421"/>
      <c r="E52" s="547"/>
      <c r="F52" s="1412"/>
      <c r="G52" s="1412"/>
      <c r="H52" s="1412"/>
      <c r="I52" s="1412"/>
      <c r="J52" s="1412"/>
      <c r="K52" s="1413"/>
      <c r="L52" s="1414"/>
      <c r="M52" s="1135"/>
      <c r="N52" s="1136"/>
      <c r="O52" s="929"/>
      <c r="P52" s="926"/>
      <c r="Q52" s="1409"/>
      <c r="R52" s="1245"/>
      <c r="S52" s="1246"/>
      <c r="T52" s="1246"/>
      <c r="U52" s="1246"/>
      <c r="V52" s="1246"/>
      <c r="W52" s="1246"/>
      <c r="X52" s="1247"/>
    </row>
    <row r="53" spans="1:24" ht="36.75" hidden="1" customHeight="1" x14ac:dyDescent="0.25">
      <c r="A53" s="4">
        <v>7</v>
      </c>
      <c r="B53" s="1239"/>
      <c r="C53" s="1240"/>
      <c r="D53" s="1240"/>
      <c r="E53" s="933"/>
      <c r="F53" s="670"/>
      <c r="G53" s="670"/>
      <c r="H53" s="670"/>
      <c r="I53" s="670"/>
      <c r="J53" s="670"/>
      <c r="K53" s="922"/>
      <c r="L53" s="923"/>
      <c r="M53" s="922"/>
      <c r="N53" s="923"/>
      <c r="O53" s="929"/>
      <c r="P53" s="926"/>
      <c r="Q53" s="149"/>
      <c r="R53" s="1327"/>
      <c r="S53" s="1328"/>
      <c r="T53" s="1328"/>
      <c r="U53" s="1328"/>
      <c r="V53" s="1328"/>
      <c r="W53" s="1328"/>
      <c r="X53" s="1329"/>
    </row>
    <row r="54" spans="1:24" ht="36.75" hidden="1" customHeight="1" x14ac:dyDescent="0.25">
      <c r="A54" s="4">
        <v>8</v>
      </c>
      <c r="B54" s="1239"/>
      <c r="C54" s="1240"/>
      <c r="D54" s="1240"/>
      <c r="E54" s="933"/>
      <c r="F54" s="670"/>
      <c r="G54" s="670"/>
      <c r="H54" s="670"/>
      <c r="I54" s="670"/>
      <c r="J54" s="670"/>
      <c r="K54" s="922"/>
      <c r="L54" s="923"/>
      <c r="M54" s="922"/>
      <c r="N54" s="923"/>
      <c r="O54" s="929"/>
      <c r="P54" s="926"/>
      <c r="Q54" s="149"/>
      <c r="R54" s="926"/>
      <c r="S54" s="928"/>
      <c r="T54" s="928"/>
      <c r="U54" s="928"/>
      <c r="V54" s="928"/>
      <c r="W54" s="928"/>
      <c r="X54" s="927"/>
    </row>
    <row r="55" spans="1:24" ht="36.75" hidden="1" customHeight="1" x14ac:dyDescent="0.25">
      <c r="A55" s="4">
        <v>9</v>
      </c>
      <c r="B55" s="1239"/>
      <c r="C55" s="1240"/>
      <c r="D55" s="1240"/>
      <c r="E55" s="933"/>
      <c r="F55" s="670"/>
      <c r="G55" s="670"/>
      <c r="H55" s="670"/>
      <c r="I55" s="670"/>
      <c r="J55" s="670"/>
      <c r="K55" s="922"/>
      <c r="L55" s="923"/>
      <c r="M55" s="922"/>
      <c r="N55" s="923"/>
      <c r="O55" s="929"/>
      <c r="P55" s="926"/>
      <c r="Q55" s="373"/>
      <c r="R55" s="926"/>
      <c r="S55" s="928"/>
      <c r="T55" s="928"/>
      <c r="U55" s="928"/>
      <c r="V55" s="928"/>
      <c r="W55" s="928"/>
      <c r="X55" s="927"/>
    </row>
    <row r="56" spans="1:24" ht="74.25" hidden="1" customHeight="1" x14ac:dyDescent="0.25">
      <c r="A56" s="4">
        <v>10</v>
      </c>
      <c r="B56" s="1239"/>
      <c r="C56" s="1240"/>
      <c r="D56" s="1240"/>
      <c r="E56" s="933"/>
      <c r="F56" s="670"/>
      <c r="G56" s="670"/>
      <c r="H56" s="670"/>
      <c r="I56" s="670"/>
      <c r="J56" s="670"/>
      <c r="K56" s="1135"/>
      <c r="L56" s="1136"/>
      <c r="M56" s="1135"/>
      <c r="N56" s="1136"/>
      <c r="O56" s="83"/>
      <c r="P56" s="84"/>
      <c r="Q56" s="150"/>
      <c r="R56" s="1096"/>
      <c r="S56" s="1103"/>
      <c r="T56" s="1103"/>
      <c r="U56" s="1103"/>
      <c r="V56" s="1103"/>
      <c r="W56" s="1103"/>
      <c r="X56" s="1097"/>
    </row>
    <row r="57" spans="1:24" ht="44.25" hidden="1" customHeight="1" x14ac:dyDescent="0.25">
      <c r="A57" s="4">
        <v>11</v>
      </c>
      <c r="B57" s="1239"/>
      <c r="C57" s="1240"/>
      <c r="D57" s="1240"/>
      <c r="E57" s="933"/>
      <c r="F57" s="670"/>
      <c r="G57" s="670"/>
      <c r="H57" s="670"/>
      <c r="I57" s="670"/>
      <c r="J57" s="670"/>
      <c r="K57" s="1135"/>
      <c r="L57" s="1136"/>
      <c r="M57" s="1135"/>
      <c r="N57" s="1136"/>
      <c r="O57" s="83"/>
      <c r="P57" s="84"/>
      <c r="Q57" s="148"/>
      <c r="R57" s="1096"/>
      <c r="S57" s="1103"/>
      <c r="T57" s="1103"/>
      <c r="U57" s="1103"/>
      <c r="V57" s="1103"/>
      <c r="W57" s="1103"/>
      <c r="X57" s="1097"/>
    </row>
    <row r="58" spans="1:24" ht="42" hidden="1" customHeight="1" x14ac:dyDescent="0.25">
      <c r="A58" s="4">
        <v>12</v>
      </c>
      <c r="B58" s="1239"/>
      <c r="C58" s="1240"/>
      <c r="D58" s="1240"/>
      <c r="E58" s="933"/>
      <c r="F58" s="670"/>
      <c r="G58" s="670"/>
      <c r="H58" s="670"/>
      <c r="I58" s="670"/>
      <c r="J58" s="670"/>
      <c r="K58" s="1135"/>
      <c r="L58" s="1136"/>
      <c r="M58" s="1135"/>
      <c r="N58" s="1136"/>
      <c r="O58" s="83"/>
      <c r="P58" s="84"/>
      <c r="Q58" s="148"/>
      <c r="R58" s="1096"/>
      <c r="S58" s="1103"/>
      <c r="T58" s="1103"/>
      <c r="U58" s="1103"/>
      <c r="V58" s="1103"/>
      <c r="W58" s="1103"/>
      <c r="X58" s="1097"/>
    </row>
    <row r="59" spans="1:24" ht="62.25" hidden="1" customHeight="1" x14ac:dyDescent="0.25">
      <c r="A59" s="4">
        <v>13</v>
      </c>
      <c r="B59" s="1239"/>
      <c r="C59" s="1240"/>
      <c r="D59" s="1240"/>
      <c r="E59" s="933"/>
      <c r="F59" s="670"/>
      <c r="G59" s="670"/>
      <c r="H59" s="670"/>
      <c r="I59" s="670"/>
      <c r="J59" s="670"/>
      <c r="K59" s="1135"/>
      <c r="L59" s="1136"/>
      <c r="M59" s="1135"/>
      <c r="N59" s="1136"/>
      <c r="O59" s="83"/>
      <c r="P59" s="84"/>
      <c r="Q59" s="148"/>
      <c r="R59" s="1096"/>
      <c r="S59" s="1103"/>
      <c r="T59" s="1103"/>
      <c r="U59" s="1103"/>
      <c r="V59" s="1103"/>
      <c r="W59" s="1103"/>
      <c r="X59" s="1097"/>
    </row>
    <row r="60" spans="1:24" ht="48.2" hidden="1" customHeight="1" x14ac:dyDescent="0.25">
      <c r="A60" s="4">
        <v>14</v>
      </c>
      <c r="B60" s="1239"/>
      <c r="C60" s="1240"/>
      <c r="D60" s="1240"/>
      <c r="E60" s="933"/>
      <c r="F60" s="670"/>
      <c r="G60" s="670"/>
      <c r="H60" s="670"/>
      <c r="I60" s="670"/>
      <c r="J60" s="670"/>
      <c r="K60" s="1135"/>
      <c r="L60" s="1136"/>
      <c r="M60" s="1135"/>
      <c r="N60" s="1136"/>
      <c r="O60" s="83"/>
      <c r="P60" s="84"/>
      <c r="Q60" s="148"/>
      <c r="R60" s="1096"/>
      <c r="S60" s="1103"/>
      <c r="T60" s="1103"/>
      <c r="U60" s="1103"/>
      <c r="V60" s="1103"/>
      <c r="W60" s="1103"/>
      <c r="X60" s="1097"/>
    </row>
    <row r="61" spans="1:24" ht="44.25" hidden="1" customHeight="1" x14ac:dyDescent="0.25">
      <c r="A61" s="4">
        <v>15</v>
      </c>
      <c r="B61" s="1239"/>
      <c r="C61" s="1240"/>
      <c r="D61" s="1240"/>
      <c r="E61" s="933"/>
      <c r="F61" s="670"/>
      <c r="G61" s="670"/>
      <c r="H61" s="670"/>
      <c r="I61" s="670"/>
      <c r="J61" s="670"/>
      <c r="K61" s="1135"/>
      <c r="L61" s="1136"/>
      <c r="M61" s="1135"/>
      <c r="N61" s="1136"/>
      <c r="O61" s="83"/>
      <c r="P61" s="84"/>
      <c r="Q61" s="148"/>
      <c r="R61" s="1327"/>
      <c r="S61" s="1328"/>
      <c r="T61" s="1328"/>
      <c r="U61" s="1328"/>
      <c r="V61" s="1328"/>
      <c r="W61" s="1328"/>
      <c r="X61" s="1329"/>
    </row>
    <row r="62" spans="1:24" ht="37.5" hidden="1" customHeight="1" x14ac:dyDescent="0.25">
      <c r="A62" s="4">
        <v>16</v>
      </c>
      <c r="B62" s="1239"/>
      <c r="C62" s="1240"/>
      <c r="D62" s="1240"/>
      <c r="E62" s="935"/>
      <c r="F62" s="670"/>
      <c r="G62" s="670"/>
      <c r="H62" s="670"/>
      <c r="I62" s="670"/>
      <c r="J62" s="670"/>
      <c r="K62" s="1135"/>
      <c r="L62" s="1136"/>
      <c r="M62" s="1135"/>
      <c r="N62" s="1136"/>
      <c r="O62" s="83"/>
      <c r="P62" s="84"/>
      <c r="Q62" s="1422"/>
      <c r="R62" s="1423"/>
      <c r="S62" s="1424"/>
      <c r="T62" s="1424"/>
      <c r="U62" s="1424"/>
      <c r="V62" s="1424"/>
      <c r="W62" s="1424"/>
      <c r="X62" s="1425"/>
    </row>
    <row r="63" spans="1:24" ht="51" hidden="1" customHeight="1" x14ac:dyDescent="0.25">
      <c r="A63" s="4">
        <v>17</v>
      </c>
      <c r="B63" s="1239"/>
      <c r="C63" s="1240"/>
      <c r="D63" s="1240"/>
      <c r="E63" s="933"/>
      <c r="F63" s="670"/>
      <c r="G63" s="670"/>
      <c r="H63" s="670"/>
      <c r="I63" s="670"/>
      <c r="J63" s="670"/>
      <c r="K63" s="1135"/>
      <c r="L63" s="1136"/>
      <c r="M63" s="1135"/>
      <c r="N63" s="1136"/>
      <c r="O63" s="83"/>
      <c r="P63" s="84"/>
      <c r="Q63" s="1422"/>
      <c r="R63" s="1245"/>
      <c r="S63" s="1246"/>
      <c r="T63" s="1246"/>
      <c r="U63" s="1246"/>
      <c r="V63" s="1246"/>
      <c r="W63" s="1246"/>
      <c r="X63" s="1247"/>
    </row>
    <row r="64" spans="1:24" ht="16.5" x14ac:dyDescent="0.25">
      <c r="A64" s="21"/>
      <c r="B64" s="22"/>
      <c r="C64" s="22"/>
      <c r="D64" s="22"/>
      <c r="E64" s="22"/>
      <c r="F64" s="22"/>
      <c r="G64" s="22"/>
      <c r="H64" s="22"/>
      <c r="I64" s="22"/>
      <c r="J64" s="22"/>
      <c r="K64" s="86"/>
      <c r="L64" s="87"/>
      <c r="M64" s="87"/>
      <c r="N64" s="87"/>
      <c r="O64" s="87"/>
      <c r="P64" s="87"/>
      <c r="Q64" s="87"/>
      <c r="R64" s="87"/>
      <c r="S64" s="87"/>
      <c r="T64" s="87"/>
      <c r="U64" s="87"/>
      <c r="V64" s="88"/>
      <c r="W64" s="88"/>
      <c r="X64" s="88"/>
    </row>
    <row r="65" spans="6:24" ht="15.75" x14ac:dyDescent="0.25">
      <c r="F65" s="1426" t="s">
        <v>13</v>
      </c>
      <c r="G65" s="1426"/>
      <c r="H65" s="1426"/>
      <c r="I65" s="1426"/>
      <c r="J65" s="1426"/>
      <c r="L65" s="981"/>
      <c r="M65" s="981"/>
      <c r="N65" s="981"/>
      <c r="O65" s="981"/>
      <c r="P65" s="981"/>
      <c r="Q65" s="981"/>
      <c r="R65" s="981"/>
      <c r="S65" s="981"/>
      <c r="T65" s="981"/>
      <c r="U65" s="981"/>
      <c r="V65" s="981"/>
      <c r="W65" s="981"/>
      <c r="X65" s="981"/>
    </row>
    <row r="66" spans="6:24" ht="15.75" x14ac:dyDescent="0.25">
      <c r="F66" s="1427" t="s">
        <v>14</v>
      </c>
      <c r="G66" s="1427"/>
      <c r="H66" s="1427"/>
      <c r="I66" s="1427"/>
      <c r="J66" s="1427"/>
      <c r="L66" s="384"/>
      <c r="M66" s="384"/>
      <c r="N66" s="384"/>
      <c r="O66" s="384"/>
      <c r="P66" s="384"/>
      <c r="Q66" s="384"/>
      <c r="R66" s="384"/>
      <c r="S66" s="384"/>
      <c r="T66" s="384"/>
      <c r="U66" s="384"/>
      <c r="V66" s="384"/>
      <c r="W66" s="384"/>
      <c r="X66" s="384"/>
    </row>
    <row r="67" spans="6:24" x14ac:dyDescent="0.25">
      <c r="F67" s="1428"/>
      <c r="G67" s="1428"/>
      <c r="H67" s="1428"/>
      <c r="I67" s="1428"/>
      <c r="J67" s="1428"/>
    </row>
    <row r="68" spans="6:24" x14ac:dyDescent="0.25">
      <c r="F68" s="1428"/>
      <c r="G68" s="1428"/>
      <c r="H68" s="1428"/>
      <c r="I68" s="1428"/>
      <c r="J68" s="1428"/>
    </row>
    <row r="69" spans="6:24" x14ac:dyDescent="0.25">
      <c r="F69" s="1428"/>
      <c r="G69" s="1428"/>
      <c r="H69" s="1428"/>
      <c r="I69" s="1428"/>
      <c r="J69" s="1428"/>
    </row>
    <row r="70" spans="6:24" x14ac:dyDescent="0.25">
      <c r="F70" s="1428"/>
      <c r="G70" s="1428"/>
      <c r="H70" s="1428"/>
      <c r="I70" s="1428"/>
      <c r="J70" s="1428"/>
    </row>
    <row r="71" spans="6:24" x14ac:dyDescent="0.25">
      <c r="F71" s="1428"/>
      <c r="G71" s="1428"/>
      <c r="H71" s="1428"/>
      <c r="I71" s="1428"/>
      <c r="J71" s="1428"/>
    </row>
    <row r="72" spans="6:24" ht="15.75" x14ac:dyDescent="0.25">
      <c r="F72" s="1427" t="s">
        <v>42</v>
      </c>
      <c r="G72" s="1427"/>
      <c r="H72" s="1427"/>
      <c r="I72" s="1427"/>
      <c r="J72" s="1427"/>
      <c r="O72" s="103"/>
      <c r="P72" s="103"/>
      <c r="Q72" s="103"/>
      <c r="R72" s="103"/>
      <c r="S72" s="103"/>
      <c r="T72" s="103"/>
      <c r="U72" s="103"/>
      <c r="V72" s="103"/>
      <c r="W72" s="103"/>
      <c r="X72" s="103"/>
    </row>
  </sheetData>
  <sheetProtection formatCells="0" formatColumns="0" formatRows="0" insertColumns="0" insertRows="0" insertHyperlinks="0" deleteRows="0" sort="0" autoFilter="0" pivotTables="0"/>
  <mergeCells count="122">
    <mergeCell ref="F72:J72"/>
    <mergeCell ref="B63:D63"/>
    <mergeCell ref="K63:L63"/>
    <mergeCell ref="M63:N63"/>
    <mergeCell ref="R63:X63"/>
    <mergeCell ref="F65:J65"/>
    <mergeCell ref="F66:J66"/>
    <mergeCell ref="B61:D61"/>
    <mergeCell ref="K61:L61"/>
    <mergeCell ref="M61:N61"/>
    <mergeCell ref="R61:X61"/>
    <mergeCell ref="B62:D62"/>
    <mergeCell ref="K62:L62"/>
    <mergeCell ref="M62:N62"/>
    <mergeCell ref="R62:X62"/>
    <mergeCell ref="B59:D59"/>
    <mergeCell ref="K59:L59"/>
    <mergeCell ref="M59:N59"/>
    <mergeCell ref="R59:X59"/>
    <mergeCell ref="B60:D60"/>
    <mergeCell ref="K60:L60"/>
    <mergeCell ref="M60:N60"/>
    <mergeCell ref="R60:X60"/>
    <mergeCell ref="B57:D57"/>
    <mergeCell ref="K57:L57"/>
    <mergeCell ref="M57:N57"/>
    <mergeCell ref="R57:X57"/>
    <mergeCell ref="B58:D58"/>
    <mergeCell ref="K58:L58"/>
    <mergeCell ref="M58:N58"/>
    <mergeCell ref="R58:X58"/>
    <mergeCell ref="B54:D54"/>
    <mergeCell ref="B55:D55"/>
    <mergeCell ref="B56:D56"/>
    <mergeCell ref="K56:L56"/>
    <mergeCell ref="M56:N56"/>
    <mergeCell ref="R56:X56"/>
    <mergeCell ref="B52:D52"/>
    <mergeCell ref="F52:J52"/>
    <mergeCell ref="M52:N52"/>
    <mergeCell ref="R52:X52"/>
    <mergeCell ref="B53:D53"/>
    <mergeCell ref="R53:X53"/>
    <mergeCell ref="B50:D50"/>
    <mergeCell ref="F50:J50"/>
    <mergeCell ref="K50:L50"/>
    <mergeCell ref="M50:N50"/>
    <mergeCell ref="R50:X50"/>
    <mergeCell ref="B51:D51"/>
    <mergeCell ref="F51:J51"/>
    <mergeCell ref="K51:L51"/>
    <mergeCell ref="M51:N51"/>
    <mergeCell ref="R51:X51"/>
    <mergeCell ref="B48:D48"/>
    <mergeCell ref="F48:J48"/>
    <mergeCell ref="K48:L48"/>
    <mergeCell ref="M48:N48"/>
    <mergeCell ref="R48:X48"/>
    <mergeCell ref="B49:D49"/>
    <mergeCell ref="F49:J49"/>
    <mergeCell ref="K49:L49"/>
    <mergeCell ref="M49:N49"/>
    <mergeCell ref="R49:X49"/>
    <mergeCell ref="B46:D46"/>
    <mergeCell ref="F46:J46"/>
    <mergeCell ref="K46:L46"/>
    <mergeCell ref="M46:N46"/>
    <mergeCell ref="R46:X46"/>
    <mergeCell ref="B47:D47"/>
    <mergeCell ref="F47:J47"/>
    <mergeCell ref="K47:L47"/>
    <mergeCell ref="M47:N47"/>
    <mergeCell ref="R47:X47"/>
    <mergeCell ref="B43:D43"/>
    <mergeCell ref="F43:J43"/>
    <mergeCell ref="R43:X43"/>
    <mergeCell ref="B44:D44"/>
    <mergeCell ref="F44:J44"/>
    <mergeCell ref="B45:D45"/>
    <mergeCell ref="F45:J45"/>
    <mergeCell ref="B41:D41"/>
    <mergeCell ref="F41:J41"/>
    <mergeCell ref="R41:X41"/>
    <mergeCell ref="B42:D42"/>
    <mergeCell ref="F42:J42"/>
    <mergeCell ref="R42:X42"/>
    <mergeCell ref="B39:D39"/>
    <mergeCell ref="F39:J39"/>
    <mergeCell ref="M39:N39"/>
    <mergeCell ref="R39:X39"/>
    <mergeCell ref="B40:D40"/>
    <mergeCell ref="F40:J40"/>
    <mergeCell ref="M40:N40"/>
    <mergeCell ref="R40:X40"/>
    <mergeCell ref="B37:D37"/>
    <mergeCell ref="F37:J37"/>
    <mergeCell ref="M37:N37"/>
    <mergeCell ref="R37:X37"/>
    <mergeCell ref="B38:D38"/>
    <mergeCell ref="F38:J38"/>
    <mergeCell ref="M38:N38"/>
    <mergeCell ref="R38:X38"/>
    <mergeCell ref="E6:N6"/>
    <mergeCell ref="O6:U6"/>
    <mergeCell ref="V6:V7"/>
    <mergeCell ref="A32:X32"/>
    <mergeCell ref="A34:X34"/>
    <mergeCell ref="B36:D36"/>
    <mergeCell ref="F36:J36"/>
    <mergeCell ref="K36:L36"/>
    <mergeCell ref="M36:N36"/>
    <mergeCell ref="R36:X36"/>
    <mergeCell ref="A1:E1"/>
    <mergeCell ref="A3:X3"/>
    <mergeCell ref="A4:X4"/>
    <mergeCell ref="A5:A7"/>
    <mergeCell ref="B5:B7"/>
    <mergeCell ref="C5:C7"/>
    <mergeCell ref="D5:D7"/>
    <mergeCell ref="E5:V5"/>
    <mergeCell ref="W5:W7"/>
    <mergeCell ref="X5:X7"/>
  </mergeCells>
  <pageMargins left="0.70866141732283472" right="0.70866141732283472" top="0.74803149606299213" bottom="0.74803149606299213" header="0.31496062992125984" footer="0.31496062992125984"/>
  <pageSetup paperSize="9" orientation="landscape" verticalDpi="4294967295" r:id="rId1"/>
  <headerFooter>
    <oddFooter>Page &amp;P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U53"/>
  <sheetViews>
    <sheetView view="pageBreakPreview" topLeftCell="A43" zoomScale="115" zoomScaleNormal="85" zoomScaleSheetLayoutView="115" workbookViewId="0">
      <selection activeCell="N50" sqref="N50"/>
    </sheetView>
  </sheetViews>
  <sheetFormatPr defaultRowHeight="15" x14ac:dyDescent="0.25"/>
  <cols>
    <col min="1" max="1" width="5.28515625" style="73" customWidth="1"/>
    <col min="2" max="2" width="26" style="73" customWidth="1"/>
    <col min="3" max="3" width="13.7109375" style="73" customWidth="1"/>
    <col min="4" max="4" width="11.28515625" style="74" customWidth="1"/>
    <col min="5" max="5" width="6" style="73" customWidth="1"/>
    <col min="6" max="6" width="5.7109375" style="73" customWidth="1"/>
    <col min="7" max="7" width="5.85546875" style="73" customWidth="1"/>
    <col min="8" max="10" width="5.5703125" style="1454" customWidth="1"/>
    <col min="11" max="11" width="6" style="1454" customWidth="1"/>
    <col min="12" max="12" width="6.28515625" style="931" customWidth="1"/>
    <col min="13" max="13" width="7.28515625" style="931" customWidth="1"/>
    <col min="14" max="17" width="5.28515625" style="931" customWidth="1"/>
    <col min="18" max="18" width="7.28515625" style="73" customWidth="1"/>
    <col min="19" max="19" width="7.42578125" style="73" customWidth="1"/>
    <col min="20" max="20" width="6" style="73" customWidth="1"/>
    <col min="21" max="21" width="22.140625" style="73" customWidth="1"/>
    <col min="22" max="256" width="9.140625" style="73"/>
    <col min="257" max="257" width="5.28515625" style="73" customWidth="1"/>
    <col min="258" max="258" width="26" style="73" customWidth="1"/>
    <col min="259" max="259" width="13.7109375" style="73" customWidth="1"/>
    <col min="260" max="260" width="11.28515625" style="73" customWidth="1"/>
    <col min="261" max="261" width="6" style="73" customWidth="1"/>
    <col min="262" max="262" width="5.7109375" style="73" customWidth="1"/>
    <col min="263" max="263" width="5.85546875" style="73" customWidth="1"/>
    <col min="264" max="266" width="5.5703125" style="73" customWidth="1"/>
    <col min="267" max="267" width="6" style="73" customWidth="1"/>
    <col min="268" max="268" width="6.28515625" style="73" customWidth="1"/>
    <col min="269" max="269" width="7.28515625" style="73" customWidth="1"/>
    <col min="270" max="273" width="5.28515625" style="73" customWidth="1"/>
    <col min="274" max="274" width="7.28515625" style="73" customWidth="1"/>
    <col min="275" max="275" width="7.42578125" style="73" customWidth="1"/>
    <col min="276" max="276" width="6" style="73" customWidth="1"/>
    <col min="277" max="277" width="22.140625" style="73" customWidth="1"/>
    <col min="278" max="512" width="9.140625" style="73"/>
    <col min="513" max="513" width="5.28515625" style="73" customWidth="1"/>
    <col min="514" max="514" width="26" style="73" customWidth="1"/>
    <col min="515" max="515" width="13.7109375" style="73" customWidth="1"/>
    <col min="516" max="516" width="11.28515625" style="73" customWidth="1"/>
    <col min="517" max="517" width="6" style="73" customWidth="1"/>
    <col min="518" max="518" width="5.7109375" style="73" customWidth="1"/>
    <col min="519" max="519" width="5.85546875" style="73" customWidth="1"/>
    <col min="520" max="522" width="5.5703125" style="73" customWidth="1"/>
    <col min="523" max="523" width="6" style="73" customWidth="1"/>
    <col min="524" max="524" width="6.28515625" style="73" customWidth="1"/>
    <col min="525" max="525" width="7.28515625" style="73" customWidth="1"/>
    <col min="526" max="529" width="5.28515625" style="73" customWidth="1"/>
    <col min="530" max="530" width="7.28515625" style="73" customWidth="1"/>
    <col min="531" max="531" width="7.42578125" style="73" customWidth="1"/>
    <col min="532" max="532" width="6" style="73" customWidth="1"/>
    <col min="533" max="533" width="22.140625" style="73" customWidth="1"/>
    <col min="534" max="768" width="9.140625" style="73"/>
    <col min="769" max="769" width="5.28515625" style="73" customWidth="1"/>
    <col min="770" max="770" width="26" style="73" customWidth="1"/>
    <col min="771" max="771" width="13.7109375" style="73" customWidth="1"/>
    <col min="772" max="772" width="11.28515625" style="73" customWidth="1"/>
    <col min="773" max="773" width="6" style="73" customWidth="1"/>
    <col min="774" max="774" width="5.7109375" style="73" customWidth="1"/>
    <col min="775" max="775" width="5.85546875" style="73" customWidth="1"/>
    <col min="776" max="778" width="5.5703125" style="73" customWidth="1"/>
    <col min="779" max="779" width="6" style="73" customWidth="1"/>
    <col min="780" max="780" width="6.28515625" style="73" customWidth="1"/>
    <col min="781" max="781" width="7.28515625" style="73" customWidth="1"/>
    <col min="782" max="785" width="5.28515625" style="73" customWidth="1"/>
    <col min="786" max="786" width="7.28515625" style="73" customWidth="1"/>
    <col min="787" max="787" width="7.42578125" style="73" customWidth="1"/>
    <col min="788" max="788" width="6" style="73" customWidth="1"/>
    <col min="789" max="789" width="22.140625" style="73" customWidth="1"/>
    <col min="790" max="1024" width="9.140625" style="73"/>
    <col min="1025" max="1025" width="5.28515625" style="73" customWidth="1"/>
    <col min="1026" max="1026" width="26" style="73" customWidth="1"/>
    <col min="1027" max="1027" width="13.7109375" style="73" customWidth="1"/>
    <col min="1028" max="1028" width="11.28515625" style="73" customWidth="1"/>
    <col min="1029" max="1029" width="6" style="73" customWidth="1"/>
    <col min="1030" max="1030" width="5.7109375" style="73" customWidth="1"/>
    <col min="1031" max="1031" width="5.85546875" style="73" customWidth="1"/>
    <col min="1032" max="1034" width="5.5703125" style="73" customWidth="1"/>
    <col min="1035" max="1035" width="6" style="73" customWidth="1"/>
    <col min="1036" max="1036" width="6.28515625" style="73" customWidth="1"/>
    <col min="1037" max="1037" width="7.28515625" style="73" customWidth="1"/>
    <col min="1038" max="1041" width="5.28515625" style="73" customWidth="1"/>
    <col min="1042" max="1042" width="7.28515625" style="73" customWidth="1"/>
    <col min="1043" max="1043" width="7.42578125" style="73" customWidth="1"/>
    <col min="1044" max="1044" width="6" style="73" customWidth="1"/>
    <col min="1045" max="1045" width="22.140625" style="73" customWidth="1"/>
    <col min="1046" max="1280" width="9.140625" style="73"/>
    <col min="1281" max="1281" width="5.28515625" style="73" customWidth="1"/>
    <col min="1282" max="1282" width="26" style="73" customWidth="1"/>
    <col min="1283" max="1283" width="13.7109375" style="73" customWidth="1"/>
    <col min="1284" max="1284" width="11.28515625" style="73" customWidth="1"/>
    <col min="1285" max="1285" width="6" style="73" customWidth="1"/>
    <col min="1286" max="1286" width="5.7109375" style="73" customWidth="1"/>
    <col min="1287" max="1287" width="5.85546875" style="73" customWidth="1"/>
    <col min="1288" max="1290" width="5.5703125" style="73" customWidth="1"/>
    <col min="1291" max="1291" width="6" style="73" customWidth="1"/>
    <col min="1292" max="1292" width="6.28515625" style="73" customWidth="1"/>
    <col min="1293" max="1293" width="7.28515625" style="73" customWidth="1"/>
    <col min="1294" max="1297" width="5.28515625" style="73" customWidth="1"/>
    <col min="1298" max="1298" width="7.28515625" style="73" customWidth="1"/>
    <col min="1299" max="1299" width="7.42578125" style="73" customWidth="1"/>
    <col min="1300" max="1300" width="6" style="73" customWidth="1"/>
    <col min="1301" max="1301" width="22.140625" style="73" customWidth="1"/>
    <col min="1302" max="1536" width="9.140625" style="73"/>
    <col min="1537" max="1537" width="5.28515625" style="73" customWidth="1"/>
    <col min="1538" max="1538" width="26" style="73" customWidth="1"/>
    <col min="1539" max="1539" width="13.7109375" style="73" customWidth="1"/>
    <col min="1540" max="1540" width="11.28515625" style="73" customWidth="1"/>
    <col min="1541" max="1541" width="6" style="73" customWidth="1"/>
    <col min="1542" max="1542" width="5.7109375" style="73" customWidth="1"/>
    <col min="1543" max="1543" width="5.85546875" style="73" customWidth="1"/>
    <col min="1544" max="1546" width="5.5703125" style="73" customWidth="1"/>
    <col min="1547" max="1547" width="6" style="73" customWidth="1"/>
    <col min="1548" max="1548" width="6.28515625" style="73" customWidth="1"/>
    <col min="1549" max="1549" width="7.28515625" style="73" customWidth="1"/>
    <col min="1550" max="1553" width="5.28515625" style="73" customWidth="1"/>
    <col min="1554" max="1554" width="7.28515625" style="73" customWidth="1"/>
    <col min="1555" max="1555" width="7.42578125" style="73" customWidth="1"/>
    <col min="1556" max="1556" width="6" style="73" customWidth="1"/>
    <col min="1557" max="1557" width="22.140625" style="73" customWidth="1"/>
    <col min="1558" max="1792" width="9.140625" style="73"/>
    <col min="1793" max="1793" width="5.28515625" style="73" customWidth="1"/>
    <col min="1794" max="1794" width="26" style="73" customWidth="1"/>
    <col min="1795" max="1795" width="13.7109375" style="73" customWidth="1"/>
    <col min="1796" max="1796" width="11.28515625" style="73" customWidth="1"/>
    <col min="1797" max="1797" width="6" style="73" customWidth="1"/>
    <col min="1798" max="1798" width="5.7109375" style="73" customWidth="1"/>
    <col min="1799" max="1799" width="5.85546875" style="73" customWidth="1"/>
    <col min="1800" max="1802" width="5.5703125" style="73" customWidth="1"/>
    <col min="1803" max="1803" width="6" style="73" customWidth="1"/>
    <col min="1804" max="1804" width="6.28515625" style="73" customWidth="1"/>
    <col min="1805" max="1805" width="7.28515625" style="73" customWidth="1"/>
    <col min="1806" max="1809" width="5.28515625" style="73" customWidth="1"/>
    <col min="1810" max="1810" width="7.28515625" style="73" customWidth="1"/>
    <col min="1811" max="1811" width="7.42578125" style="73" customWidth="1"/>
    <col min="1812" max="1812" width="6" style="73" customWidth="1"/>
    <col min="1813" max="1813" width="22.140625" style="73" customWidth="1"/>
    <col min="1814" max="2048" width="9.140625" style="73"/>
    <col min="2049" max="2049" width="5.28515625" style="73" customWidth="1"/>
    <col min="2050" max="2050" width="26" style="73" customWidth="1"/>
    <col min="2051" max="2051" width="13.7109375" style="73" customWidth="1"/>
    <col min="2052" max="2052" width="11.28515625" style="73" customWidth="1"/>
    <col min="2053" max="2053" width="6" style="73" customWidth="1"/>
    <col min="2054" max="2054" width="5.7109375" style="73" customWidth="1"/>
    <col min="2055" max="2055" width="5.85546875" style="73" customWidth="1"/>
    <col min="2056" max="2058" width="5.5703125" style="73" customWidth="1"/>
    <col min="2059" max="2059" width="6" style="73" customWidth="1"/>
    <col min="2060" max="2060" width="6.28515625" style="73" customWidth="1"/>
    <col min="2061" max="2061" width="7.28515625" style="73" customWidth="1"/>
    <col min="2062" max="2065" width="5.28515625" style="73" customWidth="1"/>
    <col min="2066" max="2066" width="7.28515625" style="73" customWidth="1"/>
    <col min="2067" max="2067" width="7.42578125" style="73" customWidth="1"/>
    <col min="2068" max="2068" width="6" style="73" customWidth="1"/>
    <col min="2069" max="2069" width="22.140625" style="73" customWidth="1"/>
    <col min="2070" max="2304" width="9.140625" style="73"/>
    <col min="2305" max="2305" width="5.28515625" style="73" customWidth="1"/>
    <col min="2306" max="2306" width="26" style="73" customWidth="1"/>
    <col min="2307" max="2307" width="13.7109375" style="73" customWidth="1"/>
    <col min="2308" max="2308" width="11.28515625" style="73" customWidth="1"/>
    <col min="2309" max="2309" width="6" style="73" customWidth="1"/>
    <col min="2310" max="2310" width="5.7109375" style="73" customWidth="1"/>
    <col min="2311" max="2311" width="5.85546875" style="73" customWidth="1"/>
    <col min="2312" max="2314" width="5.5703125" style="73" customWidth="1"/>
    <col min="2315" max="2315" width="6" style="73" customWidth="1"/>
    <col min="2316" max="2316" width="6.28515625" style="73" customWidth="1"/>
    <col min="2317" max="2317" width="7.28515625" style="73" customWidth="1"/>
    <col min="2318" max="2321" width="5.28515625" style="73" customWidth="1"/>
    <col min="2322" max="2322" width="7.28515625" style="73" customWidth="1"/>
    <col min="2323" max="2323" width="7.42578125" style="73" customWidth="1"/>
    <col min="2324" max="2324" width="6" style="73" customWidth="1"/>
    <col min="2325" max="2325" width="22.140625" style="73" customWidth="1"/>
    <col min="2326" max="2560" width="9.140625" style="73"/>
    <col min="2561" max="2561" width="5.28515625" style="73" customWidth="1"/>
    <col min="2562" max="2562" width="26" style="73" customWidth="1"/>
    <col min="2563" max="2563" width="13.7109375" style="73" customWidth="1"/>
    <col min="2564" max="2564" width="11.28515625" style="73" customWidth="1"/>
    <col min="2565" max="2565" width="6" style="73" customWidth="1"/>
    <col min="2566" max="2566" width="5.7109375" style="73" customWidth="1"/>
    <col min="2567" max="2567" width="5.85546875" style="73" customWidth="1"/>
    <col min="2568" max="2570" width="5.5703125" style="73" customWidth="1"/>
    <col min="2571" max="2571" width="6" style="73" customWidth="1"/>
    <col min="2572" max="2572" width="6.28515625" style="73" customWidth="1"/>
    <col min="2573" max="2573" width="7.28515625" style="73" customWidth="1"/>
    <col min="2574" max="2577" width="5.28515625" style="73" customWidth="1"/>
    <col min="2578" max="2578" width="7.28515625" style="73" customWidth="1"/>
    <col min="2579" max="2579" width="7.42578125" style="73" customWidth="1"/>
    <col min="2580" max="2580" width="6" style="73" customWidth="1"/>
    <col min="2581" max="2581" width="22.140625" style="73" customWidth="1"/>
    <col min="2582" max="2816" width="9.140625" style="73"/>
    <col min="2817" max="2817" width="5.28515625" style="73" customWidth="1"/>
    <col min="2818" max="2818" width="26" style="73" customWidth="1"/>
    <col min="2819" max="2819" width="13.7109375" style="73" customWidth="1"/>
    <col min="2820" max="2820" width="11.28515625" style="73" customWidth="1"/>
    <col min="2821" max="2821" width="6" style="73" customWidth="1"/>
    <col min="2822" max="2822" width="5.7109375" style="73" customWidth="1"/>
    <col min="2823" max="2823" width="5.85546875" style="73" customWidth="1"/>
    <col min="2824" max="2826" width="5.5703125" style="73" customWidth="1"/>
    <col min="2827" max="2827" width="6" style="73" customWidth="1"/>
    <col min="2828" max="2828" width="6.28515625" style="73" customWidth="1"/>
    <col min="2829" max="2829" width="7.28515625" style="73" customWidth="1"/>
    <col min="2830" max="2833" width="5.28515625" style="73" customWidth="1"/>
    <col min="2834" max="2834" width="7.28515625" style="73" customWidth="1"/>
    <col min="2835" max="2835" width="7.42578125" style="73" customWidth="1"/>
    <col min="2836" max="2836" width="6" style="73" customWidth="1"/>
    <col min="2837" max="2837" width="22.140625" style="73" customWidth="1"/>
    <col min="2838" max="3072" width="9.140625" style="73"/>
    <col min="3073" max="3073" width="5.28515625" style="73" customWidth="1"/>
    <col min="3074" max="3074" width="26" style="73" customWidth="1"/>
    <col min="3075" max="3075" width="13.7109375" style="73" customWidth="1"/>
    <col min="3076" max="3076" width="11.28515625" style="73" customWidth="1"/>
    <col min="3077" max="3077" width="6" style="73" customWidth="1"/>
    <col min="3078" max="3078" width="5.7109375" style="73" customWidth="1"/>
    <col min="3079" max="3079" width="5.85546875" style="73" customWidth="1"/>
    <col min="3080" max="3082" width="5.5703125" style="73" customWidth="1"/>
    <col min="3083" max="3083" width="6" style="73" customWidth="1"/>
    <col min="3084" max="3084" width="6.28515625" style="73" customWidth="1"/>
    <col min="3085" max="3085" width="7.28515625" style="73" customWidth="1"/>
    <col min="3086" max="3089" width="5.28515625" style="73" customWidth="1"/>
    <col min="3090" max="3090" width="7.28515625" style="73" customWidth="1"/>
    <col min="3091" max="3091" width="7.42578125" style="73" customWidth="1"/>
    <col min="3092" max="3092" width="6" style="73" customWidth="1"/>
    <col min="3093" max="3093" width="22.140625" style="73" customWidth="1"/>
    <col min="3094" max="3328" width="9.140625" style="73"/>
    <col min="3329" max="3329" width="5.28515625" style="73" customWidth="1"/>
    <col min="3330" max="3330" width="26" style="73" customWidth="1"/>
    <col min="3331" max="3331" width="13.7109375" style="73" customWidth="1"/>
    <col min="3332" max="3332" width="11.28515625" style="73" customWidth="1"/>
    <col min="3333" max="3333" width="6" style="73" customWidth="1"/>
    <col min="3334" max="3334" width="5.7109375" style="73" customWidth="1"/>
    <col min="3335" max="3335" width="5.85546875" style="73" customWidth="1"/>
    <col min="3336" max="3338" width="5.5703125" style="73" customWidth="1"/>
    <col min="3339" max="3339" width="6" style="73" customWidth="1"/>
    <col min="3340" max="3340" width="6.28515625" style="73" customWidth="1"/>
    <col min="3341" max="3341" width="7.28515625" style="73" customWidth="1"/>
    <col min="3342" max="3345" width="5.28515625" style="73" customWidth="1"/>
    <col min="3346" max="3346" width="7.28515625" style="73" customWidth="1"/>
    <col min="3347" max="3347" width="7.42578125" style="73" customWidth="1"/>
    <col min="3348" max="3348" width="6" style="73" customWidth="1"/>
    <col min="3349" max="3349" width="22.140625" style="73" customWidth="1"/>
    <col min="3350" max="3584" width="9.140625" style="73"/>
    <col min="3585" max="3585" width="5.28515625" style="73" customWidth="1"/>
    <col min="3586" max="3586" width="26" style="73" customWidth="1"/>
    <col min="3587" max="3587" width="13.7109375" style="73" customWidth="1"/>
    <col min="3588" max="3588" width="11.28515625" style="73" customWidth="1"/>
    <col min="3589" max="3589" width="6" style="73" customWidth="1"/>
    <col min="3590" max="3590" width="5.7109375" style="73" customWidth="1"/>
    <col min="3591" max="3591" width="5.85546875" style="73" customWidth="1"/>
    <col min="3592" max="3594" width="5.5703125" style="73" customWidth="1"/>
    <col min="3595" max="3595" width="6" style="73" customWidth="1"/>
    <col min="3596" max="3596" width="6.28515625" style="73" customWidth="1"/>
    <col min="3597" max="3597" width="7.28515625" style="73" customWidth="1"/>
    <col min="3598" max="3601" width="5.28515625" style="73" customWidth="1"/>
    <col min="3602" max="3602" width="7.28515625" style="73" customWidth="1"/>
    <col min="3603" max="3603" width="7.42578125" style="73" customWidth="1"/>
    <col min="3604" max="3604" width="6" style="73" customWidth="1"/>
    <col min="3605" max="3605" width="22.140625" style="73" customWidth="1"/>
    <col min="3606" max="3840" width="9.140625" style="73"/>
    <col min="3841" max="3841" width="5.28515625" style="73" customWidth="1"/>
    <col min="3842" max="3842" width="26" style="73" customWidth="1"/>
    <col min="3843" max="3843" width="13.7109375" style="73" customWidth="1"/>
    <col min="3844" max="3844" width="11.28515625" style="73" customWidth="1"/>
    <col min="3845" max="3845" width="6" style="73" customWidth="1"/>
    <col min="3846" max="3846" width="5.7109375" style="73" customWidth="1"/>
    <col min="3847" max="3847" width="5.85546875" style="73" customWidth="1"/>
    <col min="3848" max="3850" width="5.5703125" style="73" customWidth="1"/>
    <col min="3851" max="3851" width="6" style="73" customWidth="1"/>
    <col min="3852" max="3852" width="6.28515625" style="73" customWidth="1"/>
    <col min="3853" max="3853" width="7.28515625" style="73" customWidth="1"/>
    <col min="3854" max="3857" width="5.28515625" style="73" customWidth="1"/>
    <col min="3858" max="3858" width="7.28515625" style="73" customWidth="1"/>
    <col min="3859" max="3859" width="7.42578125" style="73" customWidth="1"/>
    <col min="3860" max="3860" width="6" style="73" customWidth="1"/>
    <col min="3861" max="3861" width="22.140625" style="73" customWidth="1"/>
    <col min="3862" max="4096" width="9.140625" style="73"/>
    <col min="4097" max="4097" width="5.28515625" style="73" customWidth="1"/>
    <col min="4098" max="4098" width="26" style="73" customWidth="1"/>
    <col min="4099" max="4099" width="13.7109375" style="73" customWidth="1"/>
    <col min="4100" max="4100" width="11.28515625" style="73" customWidth="1"/>
    <col min="4101" max="4101" width="6" style="73" customWidth="1"/>
    <col min="4102" max="4102" width="5.7109375" style="73" customWidth="1"/>
    <col min="4103" max="4103" width="5.85546875" style="73" customWidth="1"/>
    <col min="4104" max="4106" width="5.5703125" style="73" customWidth="1"/>
    <col min="4107" max="4107" width="6" style="73" customWidth="1"/>
    <col min="4108" max="4108" width="6.28515625" style="73" customWidth="1"/>
    <col min="4109" max="4109" width="7.28515625" style="73" customWidth="1"/>
    <col min="4110" max="4113" width="5.28515625" style="73" customWidth="1"/>
    <col min="4114" max="4114" width="7.28515625" style="73" customWidth="1"/>
    <col min="4115" max="4115" width="7.42578125" style="73" customWidth="1"/>
    <col min="4116" max="4116" width="6" style="73" customWidth="1"/>
    <col min="4117" max="4117" width="22.140625" style="73" customWidth="1"/>
    <col min="4118" max="4352" width="9.140625" style="73"/>
    <col min="4353" max="4353" width="5.28515625" style="73" customWidth="1"/>
    <col min="4354" max="4354" width="26" style="73" customWidth="1"/>
    <col min="4355" max="4355" width="13.7109375" style="73" customWidth="1"/>
    <col min="4356" max="4356" width="11.28515625" style="73" customWidth="1"/>
    <col min="4357" max="4357" width="6" style="73" customWidth="1"/>
    <col min="4358" max="4358" width="5.7109375" style="73" customWidth="1"/>
    <col min="4359" max="4359" width="5.85546875" style="73" customWidth="1"/>
    <col min="4360" max="4362" width="5.5703125" style="73" customWidth="1"/>
    <col min="4363" max="4363" width="6" style="73" customWidth="1"/>
    <col min="4364" max="4364" width="6.28515625" style="73" customWidth="1"/>
    <col min="4365" max="4365" width="7.28515625" style="73" customWidth="1"/>
    <col min="4366" max="4369" width="5.28515625" style="73" customWidth="1"/>
    <col min="4370" max="4370" width="7.28515625" style="73" customWidth="1"/>
    <col min="4371" max="4371" width="7.42578125" style="73" customWidth="1"/>
    <col min="4372" max="4372" width="6" style="73" customWidth="1"/>
    <col min="4373" max="4373" width="22.140625" style="73" customWidth="1"/>
    <col min="4374" max="4608" width="9.140625" style="73"/>
    <col min="4609" max="4609" width="5.28515625" style="73" customWidth="1"/>
    <col min="4610" max="4610" width="26" style="73" customWidth="1"/>
    <col min="4611" max="4611" width="13.7109375" style="73" customWidth="1"/>
    <col min="4612" max="4612" width="11.28515625" style="73" customWidth="1"/>
    <col min="4613" max="4613" width="6" style="73" customWidth="1"/>
    <col min="4614" max="4614" width="5.7109375" style="73" customWidth="1"/>
    <col min="4615" max="4615" width="5.85546875" style="73" customWidth="1"/>
    <col min="4616" max="4618" width="5.5703125" style="73" customWidth="1"/>
    <col min="4619" max="4619" width="6" style="73" customWidth="1"/>
    <col min="4620" max="4620" width="6.28515625" style="73" customWidth="1"/>
    <col min="4621" max="4621" width="7.28515625" style="73" customWidth="1"/>
    <col min="4622" max="4625" width="5.28515625" style="73" customWidth="1"/>
    <col min="4626" max="4626" width="7.28515625" style="73" customWidth="1"/>
    <col min="4627" max="4627" width="7.42578125" style="73" customWidth="1"/>
    <col min="4628" max="4628" width="6" style="73" customWidth="1"/>
    <col min="4629" max="4629" width="22.140625" style="73" customWidth="1"/>
    <col min="4630" max="4864" width="9.140625" style="73"/>
    <col min="4865" max="4865" width="5.28515625" style="73" customWidth="1"/>
    <col min="4866" max="4866" width="26" style="73" customWidth="1"/>
    <col min="4867" max="4867" width="13.7109375" style="73" customWidth="1"/>
    <col min="4868" max="4868" width="11.28515625" style="73" customWidth="1"/>
    <col min="4869" max="4869" width="6" style="73" customWidth="1"/>
    <col min="4870" max="4870" width="5.7109375" style="73" customWidth="1"/>
    <col min="4871" max="4871" width="5.85546875" style="73" customWidth="1"/>
    <col min="4872" max="4874" width="5.5703125" style="73" customWidth="1"/>
    <col min="4875" max="4875" width="6" style="73" customWidth="1"/>
    <col min="4876" max="4876" width="6.28515625" style="73" customWidth="1"/>
    <col min="4877" max="4877" width="7.28515625" style="73" customWidth="1"/>
    <col min="4878" max="4881" width="5.28515625" style="73" customWidth="1"/>
    <col min="4882" max="4882" width="7.28515625" style="73" customWidth="1"/>
    <col min="4883" max="4883" width="7.42578125" style="73" customWidth="1"/>
    <col min="4884" max="4884" width="6" style="73" customWidth="1"/>
    <col min="4885" max="4885" width="22.140625" style="73" customWidth="1"/>
    <col min="4886" max="5120" width="9.140625" style="73"/>
    <col min="5121" max="5121" width="5.28515625" style="73" customWidth="1"/>
    <col min="5122" max="5122" width="26" style="73" customWidth="1"/>
    <col min="5123" max="5123" width="13.7109375" style="73" customWidth="1"/>
    <col min="5124" max="5124" width="11.28515625" style="73" customWidth="1"/>
    <col min="5125" max="5125" width="6" style="73" customWidth="1"/>
    <col min="5126" max="5126" width="5.7109375" style="73" customWidth="1"/>
    <col min="5127" max="5127" width="5.85546875" style="73" customWidth="1"/>
    <col min="5128" max="5130" width="5.5703125" style="73" customWidth="1"/>
    <col min="5131" max="5131" width="6" style="73" customWidth="1"/>
    <col min="5132" max="5132" width="6.28515625" style="73" customWidth="1"/>
    <col min="5133" max="5133" width="7.28515625" style="73" customWidth="1"/>
    <col min="5134" max="5137" width="5.28515625" style="73" customWidth="1"/>
    <col min="5138" max="5138" width="7.28515625" style="73" customWidth="1"/>
    <col min="5139" max="5139" width="7.42578125" style="73" customWidth="1"/>
    <col min="5140" max="5140" width="6" style="73" customWidth="1"/>
    <col min="5141" max="5141" width="22.140625" style="73" customWidth="1"/>
    <col min="5142" max="5376" width="9.140625" style="73"/>
    <col min="5377" max="5377" width="5.28515625" style="73" customWidth="1"/>
    <col min="5378" max="5378" width="26" style="73" customWidth="1"/>
    <col min="5379" max="5379" width="13.7109375" style="73" customWidth="1"/>
    <col min="5380" max="5380" width="11.28515625" style="73" customWidth="1"/>
    <col min="5381" max="5381" width="6" style="73" customWidth="1"/>
    <col min="5382" max="5382" width="5.7109375" style="73" customWidth="1"/>
    <col min="5383" max="5383" width="5.85546875" style="73" customWidth="1"/>
    <col min="5384" max="5386" width="5.5703125" style="73" customWidth="1"/>
    <col min="5387" max="5387" width="6" style="73" customWidth="1"/>
    <col min="5388" max="5388" width="6.28515625" style="73" customWidth="1"/>
    <col min="5389" max="5389" width="7.28515625" style="73" customWidth="1"/>
    <col min="5390" max="5393" width="5.28515625" style="73" customWidth="1"/>
    <col min="5394" max="5394" width="7.28515625" style="73" customWidth="1"/>
    <col min="5395" max="5395" width="7.42578125" style="73" customWidth="1"/>
    <col min="5396" max="5396" width="6" style="73" customWidth="1"/>
    <col min="5397" max="5397" width="22.140625" style="73" customWidth="1"/>
    <col min="5398" max="5632" width="9.140625" style="73"/>
    <col min="5633" max="5633" width="5.28515625" style="73" customWidth="1"/>
    <col min="5634" max="5634" width="26" style="73" customWidth="1"/>
    <col min="5635" max="5635" width="13.7109375" style="73" customWidth="1"/>
    <col min="5636" max="5636" width="11.28515625" style="73" customWidth="1"/>
    <col min="5637" max="5637" width="6" style="73" customWidth="1"/>
    <col min="5638" max="5638" width="5.7109375" style="73" customWidth="1"/>
    <col min="5639" max="5639" width="5.85546875" style="73" customWidth="1"/>
    <col min="5640" max="5642" width="5.5703125" style="73" customWidth="1"/>
    <col min="5643" max="5643" width="6" style="73" customWidth="1"/>
    <col min="5644" max="5644" width="6.28515625" style="73" customWidth="1"/>
    <col min="5645" max="5645" width="7.28515625" style="73" customWidth="1"/>
    <col min="5646" max="5649" width="5.28515625" style="73" customWidth="1"/>
    <col min="5650" max="5650" width="7.28515625" style="73" customWidth="1"/>
    <col min="5651" max="5651" width="7.42578125" style="73" customWidth="1"/>
    <col min="5652" max="5652" width="6" style="73" customWidth="1"/>
    <col min="5653" max="5653" width="22.140625" style="73" customWidth="1"/>
    <col min="5654" max="5888" width="9.140625" style="73"/>
    <col min="5889" max="5889" width="5.28515625" style="73" customWidth="1"/>
    <col min="5890" max="5890" width="26" style="73" customWidth="1"/>
    <col min="5891" max="5891" width="13.7109375" style="73" customWidth="1"/>
    <col min="5892" max="5892" width="11.28515625" style="73" customWidth="1"/>
    <col min="5893" max="5893" width="6" style="73" customWidth="1"/>
    <col min="5894" max="5894" width="5.7109375" style="73" customWidth="1"/>
    <col min="5895" max="5895" width="5.85546875" style="73" customWidth="1"/>
    <col min="5896" max="5898" width="5.5703125" style="73" customWidth="1"/>
    <col min="5899" max="5899" width="6" style="73" customWidth="1"/>
    <col min="5900" max="5900" width="6.28515625" style="73" customWidth="1"/>
    <col min="5901" max="5901" width="7.28515625" style="73" customWidth="1"/>
    <col min="5902" max="5905" width="5.28515625" style="73" customWidth="1"/>
    <col min="5906" max="5906" width="7.28515625" style="73" customWidth="1"/>
    <col min="5907" max="5907" width="7.42578125" style="73" customWidth="1"/>
    <col min="5908" max="5908" width="6" style="73" customWidth="1"/>
    <col min="5909" max="5909" width="22.140625" style="73" customWidth="1"/>
    <col min="5910" max="6144" width="9.140625" style="73"/>
    <col min="6145" max="6145" width="5.28515625" style="73" customWidth="1"/>
    <col min="6146" max="6146" width="26" style="73" customWidth="1"/>
    <col min="6147" max="6147" width="13.7109375" style="73" customWidth="1"/>
    <col min="6148" max="6148" width="11.28515625" style="73" customWidth="1"/>
    <col min="6149" max="6149" width="6" style="73" customWidth="1"/>
    <col min="6150" max="6150" width="5.7109375" style="73" customWidth="1"/>
    <col min="6151" max="6151" width="5.85546875" style="73" customWidth="1"/>
    <col min="6152" max="6154" width="5.5703125" style="73" customWidth="1"/>
    <col min="6155" max="6155" width="6" style="73" customWidth="1"/>
    <col min="6156" max="6156" width="6.28515625" style="73" customWidth="1"/>
    <col min="6157" max="6157" width="7.28515625" style="73" customWidth="1"/>
    <col min="6158" max="6161" width="5.28515625" style="73" customWidth="1"/>
    <col min="6162" max="6162" width="7.28515625" style="73" customWidth="1"/>
    <col min="6163" max="6163" width="7.42578125" style="73" customWidth="1"/>
    <col min="6164" max="6164" width="6" style="73" customWidth="1"/>
    <col min="6165" max="6165" width="22.140625" style="73" customWidth="1"/>
    <col min="6166" max="6400" width="9.140625" style="73"/>
    <col min="6401" max="6401" width="5.28515625" style="73" customWidth="1"/>
    <col min="6402" max="6402" width="26" style="73" customWidth="1"/>
    <col min="6403" max="6403" width="13.7109375" style="73" customWidth="1"/>
    <col min="6404" max="6404" width="11.28515625" style="73" customWidth="1"/>
    <col min="6405" max="6405" width="6" style="73" customWidth="1"/>
    <col min="6406" max="6406" width="5.7109375" style="73" customWidth="1"/>
    <col min="6407" max="6407" width="5.85546875" style="73" customWidth="1"/>
    <col min="6408" max="6410" width="5.5703125" style="73" customWidth="1"/>
    <col min="6411" max="6411" width="6" style="73" customWidth="1"/>
    <col min="6412" max="6412" width="6.28515625" style="73" customWidth="1"/>
    <col min="6413" max="6413" width="7.28515625" style="73" customWidth="1"/>
    <col min="6414" max="6417" width="5.28515625" style="73" customWidth="1"/>
    <col min="6418" max="6418" width="7.28515625" style="73" customWidth="1"/>
    <col min="6419" max="6419" width="7.42578125" style="73" customWidth="1"/>
    <col min="6420" max="6420" width="6" style="73" customWidth="1"/>
    <col min="6421" max="6421" width="22.140625" style="73" customWidth="1"/>
    <col min="6422" max="6656" width="9.140625" style="73"/>
    <col min="6657" max="6657" width="5.28515625" style="73" customWidth="1"/>
    <col min="6658" max="6658" width="26" style="73" customWidth="1"/>
    <col min="6659" max="6659" width="13.7109375" style="73" customWidth="1"/>
    <col min="6660" max="6660" width="11.28515625" style="73" customWidth="1"/>
    <col min="6661" max="6661" width="6" style="73" customWidth="1"/>
    <col min="6662" max="6662" width="5.7109375" style="73" customWidth="1"/>
    <col min="6663" max="6663" width="5.85546875" style="73" customWidth="1"/>
    <col min="6664" max="6666" width="5.5703125" style="73" customWidth="1"/>
    <col min="6667" max="6667" width="6" style="73" customWidth="1"/>
    <col min="6668" max="6668" width="6.28515625" style="73" customWidth="1"/>
    <col min="6669" max="6669" width="7.28515625" style="73" customWidth="1"/>
    <col min="6670" max="6673" width="5.28515625" style="73" customWidth="1"/>
    <col min="6674" max="6674" width="7.28515625" style="73" customWidth="1"/>
    <col min="6675" max="6675" width="7.42578125" style="73" customWidth="1"/>
    <col min="6676" max="6676" width="6" style="73" customWidth="1"/>
    <col min="6677" max="6677" width="22.140625" style="73" customWidth="1"/>
    <col min="6678" max="6912" width="9.140625" style="73"/>
    <col min="6913" max="6913" width="5.28515625" style="73" customWidth="1"/>
    <col min="6914" max="6914" width="26" style="73" customWidth="1"/>
    <col min="6915" max="6915" width="13.7109375" style="73" customWidth="1"/>
    <col min="6916" max="6916" width="11.28515625" style="73" customWidth="1"/>
    <col min="6917" max="6917" width="6" style="73" customWidth="1"/>
    <col min="6918" max="6918" width="5.7109375" style="73" customWidth="1"/>
    <col min="6919" max="6919" width="5.85546875" style="73" customWidth="1"/>
    <col min="6920" max="6922" width="5.5703125" style="73" customWidth="1"/>
    <col min="6923" max="6923" width="6" style="73" customWidth="1"/>
    <col min="6924" max="6924" width="6.28515625" style="73" customWidth="1"/>
    <col min="6925" max="6925" width="7.28515625" style="73" customWidth="1"/>
    <col min="6926" max="6929" width="5.28515625" style="73" customWidth="1"/>
    <col min="6930" max="6930" width="7.28515625" style="73" customWidth="1"/>
    <col min="6931" max="6931" width="7.42578125" style="73" customWidth="1"/>
    <col min="6932" max="6932" width="6" style="73" customWidth="1"/>
    <col min="6933" max="6933" width="22.140625" style="73" customWidth="1"/>
    <col min="6934" max="7168" width="9.140625" style="73"/>
    <col min="7169" max="7169" width="5.28515625" style="73" customWidth="1"/>
    <col min="7170" max="7170" width="26" style="73" customWidth="1"/>
    <col min="7171" max="7171" width="13.7109375" style="73" customWidth="1"/>
    <col min="7172" max="7172" width="11.28515625" style="73" customWidth="1"/>
    <col min="7173" max="7173" width="6" style="73" customWidth="1"/>
    <col min="7174" max="7174" width="5.7109375" style="73" customWidth="1"/>
    <col min="7175" max="7175" width="5.85546875" style="73" customWidth="1"/>
    <col min="7176" max="7178" width="5.5703125" style="73" customWidth="1"/>
    <col min="7179" max="7179" width="6" style="73" customWidth="1"/>
    <col min="7180" max="7180" width="6.28515625" style="73" customWidth="1"/>
    <col min="7181" max="7181" width="7.28515625" style="73" customWidth="1"/>
    <col min="7182" max="7185" width="5.28515625" style="73" customWidth="1"/>
    <col min="7186" max="7186" width="7.28515625" style="73" customWidth="1"/>
    <col min="7187" max="7187" width="7.42578125" style="73" customWidth="1"/>
    <col min="7188" max="7188" width="6" style="73" customWidth="1"/>
    <col min="7189" max="7189" width="22.140625" style="73" customWidth="1"/>
    <col min="7190" max="7424" width="9.140625" style="73"/>
    <col min="7425" max="7425" width="5.28515625" style="73" customWidth="1"/>
    <col min="7426" max="7426" width="26" style="73" customWidth="1"/>
    <col min="7427" max="7427" width="13.7109375" style="73" customWidth="1"/>
    <col min="7428" max="7428" width="11.28515625" style="73" customWidth="1"/>
    <col min="7429" max="7429" width="6" style="73" customWidth="1"/>
    <col min="7430" max="7430" width="5.7109375" style="73" customWidth="1"/>
    <col min="7431" max="7431" width="5.85546875" style="73" customWidth="1"/>
    <col min="7432" max="7434" width="5.5703125" style="73" customWidth="1"/>
    <col min="7435" max="7435" width="6" style="73" customWidth="1"/>
    <col min="7436" max="7436" width="6.28515625" style="73" customWidth="1"/>
    <col min="7437" max="7437" width="7.28515625" style="73" customWidth="1"/>
    <col min="7438" max="7441" width="5.28515625" style="73" customWidth="1"/>
    <col min="7442" max="7442" width="7.28515625" style="73" customWidth="1"/>
    <col min="7443" max="7443" width="7.42578125" style="73" customWidth="1"/>
    <col min="7444" max="7444" width="6" style="73" customWidth="1"/>
    <col min="7445" max="7445" width="22.140625" style="73" customWidth="1"/>
    <col min="7446" max="7680" width="9.140625" style="73"/>
    <col min="7681" max="7681" width="5.28515625" style="73" customWidth="1"/>
    <col min="7682" max="7682" width="26" style="73" customWidth="1"/>
    <col min="7683" max="7683" width="13.7109375" style="73" customWidth="1"/>
    <col min="7684" max="7684" width="11.28515625" style="73" customWidth="1"/>
    <col min="7685" max="7685" width="6" style="73" customWidth="1"/>
    <col min="7686" max="7686" width="5.7109375" style="73" customWidth="1"/>
    <col min="7687" max="7687" width="5.85546875" style="73" customWidth="1"/>
    <col min="7688" max="7690" width="5.5703125" style="73" customWidth="1"/>
    <col min="7691" max="7691" width="6" style="73" customWidth="1"/>
    <col min="7692" max="7692" width="6.28515625" style="73" customWidth="1"/>
    <col min="7693" max="7693" width="7.28515625" style="73" customWidth="1"/>
    <col min="7694" max="7697" width="5.28515625" style="73" customWidth="1"/>
    <col min="7698" max="7698" width="7.28515625" style="73" customWidth="1"/>
    <col min="7699" max="7699" width="7.42578125" style="73" customWidth="1"/>
    <col min="7700" max="7700" width="6" style="73" customWidth="1"/>
    <col min="7701" max="7701" width="22.140625" style="73" customWidth="1"/>
    <col min="7702" max="7936" width="9.140625" style="73"/>
    <col min="7937" max="7937" width="5.28515625" style="73" customWidth="1"/>
    <col min="7938" max="7938" width="26" style="73" customWidth="1"/>
    <col min="7939" max="7939" width="13.7109375" style="73" customWidth="1"/>
    <col min="7940" max="7940" width="11.28515625" style="73" customWidth="1"/>
    <col min="7941" max="7941" width="6" style="73" customWidth="1"/>
    <col min="7942" max="7942" width="5.7109375" style="73" customWidth="1"/>
    <col min="7943" max="7943" width="5.85546875" style="73" customWidth="1"/>
    <col min="7944" max="7946" width="5.5703125" style="73" customWidth="1"/>
    <col min="7947" max="7947" width="6" style="73" customWidth="1"/>
    <col min="7948" max="7948" width="6.28515625" style="73" customWidth="1"/>
    <col min="7949" max="7949" width="7.28515625" style="73" customWidth="1"/>
    <col min="7950" max="7953" width="5.28515625" style="73" customWidth="1"/>
    <col min="7954" max="7954" width="7.28515625" style="73" customWidth="1"/>
    <col min="7955" max="7955" width="7.42578125" style="73" customWidth="1"/>
    <col min="7956" max="7956" width="6" style="73" customWidth="1"/>
    <col min="7957" max="7957" width="22.140625" style="73" customWidth="1"/>
    <col min="7958" max="8192" width="9.140625" style="73"/>
    <col min="8193" max="8193" width="5.28515625" style="73" customWidth="1"/>
    <col min="8194" max="8194" width="26" style="73" customWidth="1"/>
    <col min="8195" max="8195" width="13.7109375" style="73" customWidth="1"/>
    <col min="8196" max="8196" width="11.28515625" style="73" customWidth="1"/>
    <col min="8197" max="8197" width="6" style="73" customWidth="1"/>
    <col min="8198" max="8198" width="5.7109375" style="73" customWidth="1"/>
    <col min="8199" max="8199" width="5.85546875" style="73" customWidth="1"/>
    <col min="8200" max="8202" width="5.5703125" style="73" customWidth="1"/>
    <col min="8203" max="8203" width="6" style="73" customWidth="1"/>
    <col min="8204" max="8204" width="6.28515625" style="73" customWidth="1"/>
    <col min="8205" max="8205" width="7.28515625" style="73" customWidth="1"/>
    <col min="8206" max="8209" width="5.28515625" style="73" customWidth="1"/>
    <col min="8210" max="8210" width="7.28515625" style="73" customWidth="1"/>
    <col min="8211" max="8211" width="7.42578125" style="73" customWidth="1"/>
    <col min="8212" max="8212" width="6" style="73" customWidth="1"/>
    <col min="8213" max="8213" width="22.140625" style="73" customWidth="1"/>
    <col min="8214" max="8448" width="9.140625" style="73"/>
    <col min="8449" max="8449" width="5.28515625" style="73" customWidth="1"/>
    <col min="8450" max="8450" width="26" style="73" customWidth="1"/>
    <col min="8451" max="8451" width="13.7109375" style="73" customWidth="1"/>
    <col min="8452" max="8452" width="11.28515625" style="73" customWidth="1"/>
    <col min="8453" max="8453" width="6" style="73" customWidth="1"/>
    <col min="8454" max="8454" width="5.7109375" style="73" customWidth="1"/>
    <col min="8455" max="8455" width="5.85546875" style="73" customWidth="1"/>
    <col min="8456" max="8458" width="5.5703125" style="73" customWidth="1"/>
    <col min="8459" max="8459" width="6" style="73" customWidth="1"/>
    <col min="8460" max="8460" width="6.28515625" style="73" customWidth="1"/>
    <col min="8461" max="8461" width="7.28515625" style="73" customWidth="1"/>
    <col min="8462" max="8465" width="5.28515625" style="73" customWidth="1"/>
    <col min="8466" max="8466" width="7.28515625" style="73" customWidth="1"/>
    <col min="8467" max="8467" width="7.42578125" style="73" customWidth="1"/>
    <col min="8468" max="8468" width="6" style="73" customWidth="1"/>
    <col min="8469" max="8469" width="22.140625" style="73" customWidth="1"/>
    <col min="8470" max="8704" width="9.140625" style="73"/>
    <col min="8705" max="8705" width="5.28515625" style="73" customWidth="1"/>
    <col min="8706" max="8706" width="26" style="73" customWidth="1"/>
    <col min="8707" max="8707" width="13.7109375" style="73" customWidth="1"/>
    <col min="8708" max="8708" width="11.28515625" style="73" customWidth="1"/>
    <col min="8709" max="8709" width="6" style="73" customWidth="1"/>
    <col min="8710" max="8710" width="5.7109375" style="73" customWidth="1"/>
    <col min="8711" max="8711" width="5.85546875" style="73" customWidth="1"/>
    <col min="8712" max="8714" width="5.5703125" style="73" customWidth="1"/>
    <col min="8715" max="8715" width="6" style="73" customWidth="1"/>
    <col min="8716" max="8716" width="6.28515625" style="73" customWidth="1"/>
    <col min="8717" max="8717" width="7.28515625" style="73" customWidth="1"/>
    <col min="8718" max="8721" width="5.28515625" style="73" customWidth="1"/>
    <col min="8722" max="8722" width="7.28515625" style="73" customWidth="1"/>
    <col min="8723" max="8723" width="7.42578125" style="73" customWidth="1"/>
    <col min="8724" max="8724" width="6" style="73" customWidth="1"/>
    <col min="8725" max="8725" width="22.140625" style="73" customWidth="1"/>
    <col min="8726" max="8960" width="9.140625" style="73"/>
    <col min="8961" max="8961" width="5.28515625" style="73" customWidth="1"/>
    <col min="8962" max="8962" width="26" style="73" customWidth="1"/>
    <col min="8963" max="8963" width="13.7109375" style="73" customWidth="1"/>
    <col min="8964" max="8964" width="11.28515625" style="73" customWidth="1"/>
    <col min="8965" max="8965" width="6" style="73" customWidth="1"/>
    <col min="8966" max="8966" width="5.7109375" style="73" customWidth="1"/>
    <col min="8967" max="8967" width="5.85546875" style="73" customWidth="1"/>
    <col min="8968" max="8970" width="5.5703125" style="73" customWidth="1"/>
    <col min="8971" max="8971" width="6" style="73" customWidth="1"/>
    <col min="8972" max="8972" width="6.28515625" style="73" customWidth="1"/>
    <col min="8973" max="8973" width="7.28515625" style="73" customWidth="1"/>
    <col min="8974" max="8977" width="5.28515625" style="73" customWidth="1"/>
    <col min="8978" max="8978" width="7.28515625" style="73" customWidth="1"/>
    <col min="8979" max="8979" width="7.42578125" style="73" customWidth="1"/>
    <col min="8980" max="8980" width="6" style="73" customWidth="1"/>
    <col min="8981" max="8981" width="22.140625" style="73" customWidth="1"/>
    <col min="8982" max="9216" width="9.140625" style="73"/>
    <col min="9217" max="9217" width="5.28515625" style="73" customWidth="1"/>
    <col min="9218" max="9218" width="26" style="73" customWidth="1"/>
    <col min="9219" max="9219" width="13.7109375" style="73" customWidth="1"/>
    <col min="9220" max="9220" width="11.28515625" style="73" customWidth="1"/>
    <col min="9221" max="9221" width="6" style="73" customWidth="1"/>
    <col min="9222" max="9222" width="5.7109375" style="73" customWidth="1"/>
    <col min="9223" max="9223" width="5.85546875" style="73" customWidth="1"/>
    <col min="9224" max="9226" width="5.5703125" style="73" customWidth="1"/>
    <col min="9227" max="9227" width="6" style="73" customWidth="1"/>
    <col min="9228" max="9228" width="6.28515625" style="73" customWidth="1"/>
    <col min="9229" max="9229" width="7.28515625" style="73" customWidth="1"/>
    <col min="9230" max="9233" width="5.28515625" style="73" customWidth="1"/>
    <col min="9234" max="9234" width="7.28515625" style="73" customWidth="1"/>
    <col min="9235" max="9235" width="7.42578125" style="73" customWidth="1"/>
    <col min="9236" max="9236" width="6" style="73" customWidth="1"/>
    <col min="9237" max="9237" width="22.140625" style="73" customWidth="1"/>
    <col min="9238" max="9472" width="9.140625" style="73"/>
    <col min="9473" max="9473" width="5.28515625" style="73" customWidth="1"/>
    <col min="9474" max="9474" width="26" style="73" customWidth="1"/>
    <col min="9475" max="9475" width="13.7109375" style="73" customWidth="1"/>
    <col min="9476" max="9476" width="11.28515625" style="73" customWidth="1"/>
    <col min="9477" max="9477" width="6" style="73" customWidth="1"/>
    <col min="9478" max="9478" width="5.7109375" style="73" customWidth="1"/>
    <col min="9479" max="9479" width="5.85546875" style="73" customWidth="1"/>
    <col min="9480" max="9482" width="5.5703125" style="73" customWidth="1"/>
    <col min="9483" max="9483" width="6" style="73" customWidth="1"/>
    <col min="9484" max="9484" width="6.28515625" style="73" customWidth="1"/>
    <col min="9485" max="9485" width="7.28515625" style="73" customWidth="1"/>
    <col min="9486" max="9489" width="5.28515625" style="73" customWidth="1"/>
    <col min="9490" max="9490" width="7.28515625" style="73" customWidth="1"/>
    <col min="9491" max="9491" width="7.42578125" style="73" customWidth="1"/>
    <col min="9492" max="9492" width="6" style="73" customWidth="1"/>
    <col min="9493" max="9493" width="22.140625" style="73" customWidth="1"/>
    <col min="9494" max="9728" width="9.140625" style="73"/>
    <col min="9729" max="9729" width="5.28515625" style="73" customWidth="1"/>
    <col min="9730" max="9730" width="26" style="73" customWidth="1"/>
    <col min="9731" max="9731" width="13.7109375" style="73" customWidth="1"/>
    <col min="9732" max="9732" width="11.28515625" style="73" customWidth="1"/>
    <col min="9733" max="9733" width="6" style="73" customWidth="1"/>
    <col min="9734" max="9734" width="5.7109375" style="73" customWidth="1"/>
    <col min="9735" max="9735" width="5.85546875" style="73" customWidth="1"/>
    <col min="9736" max="9738" width="5.5703125" style="73" customWidth="1"/>
    <col min="9739" max="9739" width="6" style="73" customWidth="1"/>
    <col min="9740" max="9740" width="6.28515625" style="73" customWidth="1"/>
    <col min="9741" max="9741" width="7.28515625" style="73" customWidth="1"/>
    <col min="9742" max="9745" width="5.28515625" style="73" customWidth="1"/>
    <col min="9746" max="9746" width="7.28515625" style="73" customWidth="1"/>
    <col min="9747" max="9747" width="7.42578125" style="73" customWidth="1"/>
    <col min="9748" max="9748" width="6" style="73" customWidth="1"/>
    <col min="9749" max="9749" width="22.140625" style="73" customWidth="1"/>
    <col min="9750" max="9984" width="9.140625" style="73"/>
    <col min="9985" max="9985" width="5.28515625" style="73" customWidth="1"/>
    <col min="9986" max="9986" width="26" style="73" customWidth="1"/>
    <col min="9987" max="9987" width="13.7109375" style="73" customWidth="1"/>
    <col min="9988" max="9988" width="11.28515625" style="73" customWidth="1"/>
    <col min="9989" max="9989" width="6" style="73" customWidth="1"/>
    <col min="9990" max="9990" width="5.7109375" style="73" customWidth="1"/>
    <col min="9991" max="9991" width="5.85546875" style="73" customWidth="1"/>
    <col min="9992" max="9994" width="5.5703125" style="73" customWidth="1"/>
    <col min="9995" max="9995" width="6" style="73" customWidth="1"/>
    <col min="9996" max="9996" width="6.28515625" style="73" customWidth="1"/>
    <col min="9997" max="9997" width="7.28515625" style="73" customWidth="1"/>
    <col min="9998" max="10001" width="5.28515625" style="73" customWidth="1"/>
    <col min="10002" max="10002" width="7.28515625" style="73" customWidth="1"/>
    <col min="10003" max="10003" width="7.42578125" style="73" customWidth="1"/>
    <col min="10004" max="10004" width="6" style="73" customWidth="1"/>
    <col min="10005" max="10005" width="22.140625" style="73" customWidth="1"/>
    <col min="10006" max="10240" width="9.140625" style="73"/>
    <col min="10241" max="10241" width="5.28515625" style="73" customWidth="1"/>
    <col min="10242" max="10242" width="26" style="73" customWidth="1"/>
    <col min="10243" max="10243" width="13.7109375" style="73" customWidth="1"/>
    <col min="10244" max="10244" width="11.28515625" style="73" customWidth="1"/>
    <col min="10245" max="10245" width="6" style="73" customWidth="1"/>
    <col min="10246" max="10246" width="5.7109375" style="73" customWidth="1"/>
    <col min="10247" max="10247" width="5.85546875" style="73" customWidth="1"/>
    <col min="10248" max="10250" width="5.5703125" style="73" customWidth="1"/>
    <col min="10251" max="10251" width="6" style="73" customWidth="1"/>
    <col min="10252" max="10252" width="6.28515625" style="73" customWidth="1"/>
    <col min="10253" max="10253" width="7.28515625" style="73" customWidth="1"/>
    <col min="10254" max="10257" width="5.28515625" style="73" customWidth="1"/>
    <col min="10258" max="10258" width="7.28515625" style="73" customWidth="1"/>
    <col min="10259" max="10259" width="7.42578125" style="73" customWidth="1"/>
    <col min="10260" max="10260" width="6" style="73" customWidth="1"/>
    <col min="10261" max="10261" width="22.140625" style="73" customWidth="1"/>
    <col min="10262" max="10496" width="9.140625" style="73"/>
    <col min="10497" max="10497" width="5.28515625" style="73" customWidth="1"/>
    <col min="10498" max="10498" width="26" style="73" customWidth="1"/>
    <col min="10499" max="10499" width="13.7109375" style="73" customWidth="1"/>
    <col min="10500" max="10500" width="11.28515625" style="73" customWidth="1"/>
    <col min="10501" max="10501" width="6" style="73" customWidth="1"/>
    <col min="10502" max="10502" width="5.7109375" style="73" customWidth="1"/>
    <col min="10503" max="10503" width="5.85546875" style="73" customWidth="1"/>
    <col min="10504" max="10506" width="5.5703125" style="73" customWidth="1"/>
    <col min="10507" max="10507" width="6" style="73" customWidth="1"/>
    <col min="10508" max="10508" width="6.28515625" style="73" customWidth="1"/>
    <col min="10509" max="10509" width="7.28515625" style="73" customWidth="1"/>
    <col min="10510" max="10513" width="5.28515625" style="73" customWidth="1"/>
    <col min="10514" max="10514" width="7.28515625" style="73" customWidth="1"/>
    <col min="10515" max="10515" width="7.42578125" style="73" customWidth="1"/>
    <col min="10516" max="10516" width="6" style="73" customWidth="1"/>
    <col min="10517" max="10517" width="22.140625" style="73" customWidth="1"/>
    <col min="10518" max="10752" width="9.140625" style="73"/>
    <col min="10753" max="10753" width="5.28515625" style="73" customWidth="1"/>
    <col min="10754" max="10754" width="26" style="73" customWidth="1"/>
    <col min="10755" max="10755" width="13.7109375" style="73" customWidth="1"/>
    <col min="10756" max="10756" width="11.28515625" style="73" customWidth="1"/>
    <col min="10757" max="10757" width="6" style="73" customWidth="1"/>
    <col min="10758" max="10758" width="5.7109375" style="73" customWidth="1"/>
    <col min="10759" max="10759" width="5.85546875" style="73" customWidth="1"/>
    <col min="10760" max="10762" width="5.5703125" style="73" customWidth="1"/>
    <col min="10763" max="10763" width="6" style="73" customWidth="1"/>
    <col min="10764" max="10764" width="6.28515625" style="73" customWidth="1"/>
    <col min="10765" max="10765" width="7.28515625" style="73" customWidth="1"/>
    <col min="10766" max="10769" width="5.28515625" style="73" customWidth="1"/>
    <col min="10770" max="10770" width="7.28515625" style="73" customWidth="1"/>
    <col min="10771" max="10771" width="7.42578125" style="73" customWidth="1"/>
    <col min="10772" max="10772" width="6" style="73" customWidth="1"/>
    <col min="10773" max="10773" width="22.140625" style="73" customWidth="1"/>
    <col min="10774" max="11008" width="9.140625" style="73"/>
    <col min="11009" max="11009" width="5.28515625" style="73" customWidth="1"/>
    <col min="11010" max="11010" width="26" style="73" customWidth="1"/>
    <col min="11011" max="11011" width="13.7109375" style="73" customWidth="1"/>
    <col min="11012" max="11012" width="11.28515625" style="73" customWidth="1"/>
    <col min="11013" max="11013" width="6" style="73" customWidth="1"/>
    <col min="11014" max="11014" width="5.7109375" style="73" customWidth="1"/>
    <col min="11015" max="11015" width="5.85546875" style="73" customWidth="1"/>
    <col min="11016" max="11018" width="5.5703125" style="73" customWidth="1"/>
    <col min="11019" max="11019" width="6" style="73" customWidth="1"/>
    <col min="11020" max="11020" width="6.28515625" style="73" customWidth="1"/>
    <col min="11021" max="11021" width="7.28515625" style="73" customWidth="1"/>
    <col min="11022" max="11025" width="5.28515625" style="73" customWidth="1"/>
    <col min="11026" max="11026" width="7.28515625" style="73" customWidth="1"/>
    <col min="11027" max="11027" width="7.42578125" style="73" customWidth="1"/>
    <col min="11028" max="11028" width="6" style="73" customWidth="1"/>
    <col min="11029" max="11029" width="22.140625" style="73" customWidth="1"/>
    <col min="11030" max="11264" width="9.140625" style="73"/>
    <col min="11265" max="11265" width="5.28515625" style="73" customWidth="1"/>
    <col min="11266" max="11266" width="26" style="73" customWidth="1"/>
    <col min="11267" max="11267" width="13.7109375" style="73" customWidth="1"/>
    <col min="11268" max="11268" width="11.28515625" style="73" customWidth="1"/>
    <col min="11269" max="11269" width="6" style="73" customWidth="1"/>
    <col min="11270" max="11270" width="5.7109375" style="73" customWidth="1"/>
    <col min="11271" max="11271" width="5.85546875" style="73" customWidth="1"/>
    <col min="11272" max="11274" width="5.5703125" style="73" customWidth="1"/>
    <col min="11275" max="11275" width="6" style="73" customWidth="1"/>
    <col min="11276" max="11276" width="6.28515625" style="73" customWidth="1"/>
    <col min="11277" max="11277" width="7.28515625" style="73" customWidth="1"/>
    <col min="11278" max="11281" width="5.28515625" style="73" customWidth="1"/>
    <col min="11282" max="11282" width="7.28515625" style="73" customWidth="1"/>
    <col min="11283" max="11283" width="7.42578125" style="73" customWidth="1"/>
    <col min="11284" max="11284" width="6" style="73" customWidth="1"/>
    <col min="11285" max="11285" width="22.140625" style="73" customWidth="1"/>
    <col min="11286" max="11520" width="9.140625" style="73"/>
    <col min="11521" max="11521" width="5.28515625" style="73" customWidth="1"/>
    <col min="11522" max="11522" width="26" style="73" customWidth="1"/>
    <col min="11523" max="11523" width="13.7109375" style="73" customWidth="1"/>
    <col min="11524" max="11524" width="11.28515625" style="73" customWidth="1"/>
    <col min="11525" max="11525" width="6" style="73" customWidth="1"/>
    <col min="11526" max="11526" width="5.7109375" style="73" customWidth="1"/>
    <col min="11527" max="11527" width="5.85546875" style="73" customWidth="1"/>
    <col min="11528" max="11530" width="5.5703125" style="73" customWidth="1"/>
    <col min="11531" max="11531" width="6" style="73" customWidth="1"/>
    <col min="11532" max="11532" width="6.28515625" style="73" customWidth="1"/>
    <col min="11533" max="11533" width="7.28515625" style="73" customWidth="1"/>
    <col min="11534" max="11537" width="5.28515625" style="73" customWidth="1"/>
    <col min="11538" max="11538" width="7.28515625" style="73" customWidth="1"/>
    <col min="11539" max="11539" width="7.42578125" style="73" customWidth="1"/>
    <col min="11540" max="11540" width="6" style="73" customWidth="1"/>
    <col min="11541" max="11541" width="22.140625" style="73" customWidth="1"/>
    <col min="11542" max="11776" width="9.140625" style="73"/>
    <col min="11777" max="11777" width="5.28515625" style="73" customWidth="1"/>
    <col min="11778" max="11778" width="26" style="73" customWidth="1"/>
    <col min="11779" max="11779" width="13.7109375" style="73" customWidth="1"/>
    <col min="11780" max="11780" width="11.28515625" style="73" customWidth="1"/>
    <col min="11781" max="11781" width="6" style="73" customWidth="1"/>
    <col min="11782" max="11782" width="5.7109375" style="73" customWidth="1"/>
    <col min="11783" max="11783" width="5.85546875" style="73" customWidth="1"/>
    <col min="11784" max="11786" width="5.5703125" style="73" customWidth="1"/>
    <col min="11787" max="11787" width="6" style="73" customWidth="1"/>
    <col min="11788" max="11788" width="6.28515625" style="73" customWidth="1"/>
    <col min="11789" max="11789" width="7.28515625" style="73" customWidth="1"/>
    <col min="11790" max="11793" width="5.28515625" style="73" customWidth="1"/>
    <col min="11794" max="11794" width="7.28515625" style="73" customWidth="1"/>
    <col min="11795" max="11795" width="7.42578125" style="73" customWidth="1"/>
    <col min="11796" max="11796" width="6" style="73" customWidth="1"/>
    <col min="11797" max="11797" width="22.140625" style="73" customWidth="1"/>
    <col min="11798" max="12032" width="9.140625" style="73"/>
    <col min="12033" max="12033" width="5.28515625" style="73" customWidth="1"/>
    <col min="12034" max="12034" width="26" style="73" customWidth="1"/>
    <col min="12035" max="12035" width="13.7109375" style="73" customWidth="1"/>
    <col min="12036" max="12036" width="11.28515625" style="73" customWidth="1"/>
    <col min="12037" max="12037" width="6" style="73" customWidth="1"/>
    <col min="12038" max="12038" width="5.7109375" style="73" customWidth="1"/>
    <col min="12039" max="12039" width="5.85546875" style="73" customWidth="1"/>
    <col min="12040" max="12042" width="5.5703125" style="73" customWidth="1"/>
    <col min="12043" max="12043" width="6" style="73" customWidth="1"/>
    <col min="12044" max="12044" width="6.28515625" style="73" customWidth="1"/>
    <col min="12045" max="12045" width="7.28515625" style="73" customWidth="1"/>
    <col min="12046" max="12049" width="5.28515625" style="73" customWidth="1"/>
    <col min="12050" max="12050" width="7.28515625" style="73" customWidth="1"/>
    <col min="12051" max="12051" width="7.42578125" style="73" customWidth="1"/>
    <col min="12052" max="12052" width="6" style="73" customWidth="1"/>
    <col min="12053" max="12053" width="22.140625" style="73" customWidth="1"/>
    <col min="12054" max="12288" width="9.140625" style="73"/>
    <col min="12289" max="12289" width="5.28515625" style="73" customWidth="1"/>
    <col min="12290" max="12290" width="26" style="73" customWidth="1"/>
    <col min="12291" max="12291" width="13.7109375" style="73" customWidth="1"/>
    <col min="12292" max="12292" width="11.28515625" style="73" customWidth="1"/>
    <col min="12293" max="12293" width="6" style="73" customWidth="1"/>
    <col min="12294" max="12294" width="5.7109375" style="73" customWidth="1"/>
    <col min="12295" max="12295" width="5.85546875" style="73" customWidth="1"/>
    <col min="12296" max="12298" width="5.5703125" style="73" customWidth="1"/>
    <col min="12299" max="12299" width="6" style="73" customWidth="1"/>
    <col min="12300" max="12300" width="6.28515625" style="73" customWidth="1"/>
    <col min="12301" max="12301" width="7.28515625" style="73" customWidth="1"/>
    <col min="12302" max="12305" width="5.28515625" style="73" customWidth="1"/>
    <col min="12306" max="12306" width="7.28515625" style="73" customWidth="1"/>
    <col min="12307" max="12307" width="7.42578125" style="73" customWidth="1"/>
    <col min="12308" max="12308" width="6" style="73" customWidth="1"/>
    <col min="12309" max="12309" width="22.140625" style="73" customWidth="1"/>
    <col min="12310" max="12544" width="9.140625" style="73"/>
    <col min="12545" max="12545" width="5.28515625" style="73" customWidth="1"/>
    <col min="12546" max="12546" width="26" style="73" customWidth="1"/>
    <col min="12547" max="12547" width="13.7109375" style="73" customWidth="1"/>
    <col min="12548" max="12548" width="11.28515625" style="73" customWidth="1"/>
    <col min="12549" max="12549" width="6" style="73" customWidth="1"/>
    <col min="12550" max="12550" width="5.7109375" style="73" customWidth="1"/>
    <col min="12551" max="12551" width="5.85546875" style="73" customWidth="1"/>
    <col min="12552" max="12554" width="5.5703125" style="73" customWidth="1"/>
    <col min="12555" max="12555" width="6" style="73" customWidth="1"/>
    <col min="12556" max="12556" width="6.28515625" style="73" customWidth="1"/>
    <col min="12557" max="12557" width="7.28515625" style="73" customWidth="1"/>
    <col min="12558" max="12561" width="5.28515625" style="73" customWidth="1"/>
    <col min="12562" max="12562" width="7.28515625" style="73" customWidth="1"/>
    <col min="12563" max="12563" width="7.42578125" style="73" customWidth="1"/>
    <col min="12564" max="12564" width="6" style="73" customWidth="1"/>
    <col min="12565" max="12565" width="22.140625" style="73" customWidth="1"/>
    <col min="12566" max="12800" width="9.140625" style="73"/>
    <col min="12801" max="12801" width="5.28515625" style="73" customWidth="1"/>
    <col min="12802" max="12802" width="26" style="73" customWidth="1"/>
    <col min="12803" max="12803" width="13.7109375" style="73" customWidth="1"/>
    <col min="12804" max="12804" width="11.28515625" style="73" customWidth="1"/>
    <col min="12805" max="12805" width="6" style="73" customWidth="1"/>
    <col min="12806" max="12806" width="5.7109375" style="73" customWidth="1"/>
    <col min="12807" max="12807" width="5.85546875" style="73" customWidth="1"/>
    <col min="12808" max="12810" width="5.5703125" style="73" customWidth="1"/>
    <col min="12811" max="12811" width="6" style="73" customWidth="1"/>
    <col min="12812" max="12812" width="6.28515625" style="73" customWidth="1"/>
    <col min="12813" max="12813" width="7.28515625" style="73" customWidth="1"/>
    <col min="12814" max="12817" width="5.28515625" style="73" customWidth="1"/>
    <col min="12818" max="12818" width="7.28515625" style="73" customWidth="1"/>
    <col min="12819" max="12819" width="7.42578125" style="73" customWidth="1"/>
    <col min="12820" max="12820" width="6" style="73" customWidth="1"/>
    <col min="12821" max="12821" width="22.140625" style="73" customWidth="1"/>
    <col min="12822" max="13056" width="9.140625" style="73"/>
    <col min="13057" max="13057" width="5.28515625" style="73" customWidth="1"/>
    <col min="13058" max="13058" width="26" style="73" customWidth="1"/>
    <col min="13059" max="13059" width="13.7109375" style="73" customWidth="1"/>
    <col min="13060" max="13060" width="11.28515625" style="73" customWidth="1"/>
    <col min="13061" max="13061" width="6" style="73" customWidth="1"/>
    <col min="13062" max="13062" width="5.7109375" style="73" customWidth="1"/>
    <col min="13063" max="13063" width="5.85546875" style="73" customWidth="1"/>
    <col min="13064" max="13066" width="5.5703125" style="73" customWidth="1"/>
    <col min="13067" max="13067" width="6" style="73" customWidth="1"/>
    <col min="13068" max="13068" width="6.28515625" style="73" customWidth="1"/>
    <col min="13069" max="13069" width="7.28515625" style="73" customWidth="1"/>
    <col min="13070" max="13073" width="5.28515625" style="73" customWidth="1"/>
    <col min="13074" max="13074" width="7.28515625" style="73" customWidth="1"/>
    <col min="13075" max="13075" width="7.42578125" style="73" customWidth="1"/>
    <col min="13076" max="13076" width="6" style="73" customWidth="1"/>
    <col min="13077" max="13077" width="22.140625" style="73" customWidth="1"/>
    <col min="13078" max="13312" width="9.140625" style="73"/>
    <col min="13313" max="13313" width="5.28515625" style="73" customWidth="1"/>
    <col min="13314" max="13314" width="26" style="73" customWidth="1"/>
    <col min="13315" max="13315" width="13.7109375" style="73" customWidth="1"/>
    <col min="13316" max="13316" width="11.28515625" style="73" customWidth="1"/>
    <col min="13317" max="13317" width="6" style="73" customWidth="1"/>
    <col min="13318" max="13318" width="5.7109375" style="73" customWidth="1"/>
    <col min="13319" max="13319" width="5.85546875" style="73" customWidth="1"/>
    <col min="13320" max="13322" width="5.5703125" style="73" customWidth="1"/>
    <col min="13323" max="13323" width="6" style="73" customWidth="1"/>
    <col min="13324" max="13324" width="6.28515625" style="73" customWidth="1"/>
    <col min="13325" max="13325" width="7.28515625" style="73" customWidth="1"/>
    <col min="13326" max="13329" width="5.28515625" style="73" customWidth="1"/>
    <col min="13330" max="13330" width="7.28515625" style="73" customWidth="1"/>
    <col min="13331" max="13331" width="7.42578125" style="73" customWidth="1"/>
    <col min="13332" max="13332" width="6" style="73" customWidth="1"/>
    <col min="13333" max="13333" width="22.140625" style="73" customWidth="1"/>
    <col min="13334" max="13568" width="9.140625" style="73"/>
    <col min="13569" max="13569" width="5.28515625" style="73" customWidth="1"/>
    <col min="13570" max="13570" width="26" style="73" customWidth="1"/>
    <col min="13571" max="13571" width="13.7109375" style="73" customWidth="1"/>
    <col min="13572" max="13572" width="11.28515625" style="73" customWidth="1"/>
    <col min="13573" max="13573" width="6" style="73" customWidth="1"/>
    <col min="13574" max="13574" width="5.7109375" style="73" customWidth="1"/>
    <col min="13575" max="13575" width="5.85546875" style="73" customWidth="1"/>
    <col min="13576" max="13578" width="5.5703125" style="73" customWidth="1"/>
    <col min="13579" max="13579" width="6" style="73" customWidth="1"/>
    <col min="13580" max="13580" width="6.28515625" style="73" customWidth="1"/>
    <col min="13581" max="13581" width="7.28515625" style="73" customWidth="1"/>
    <col min="13582" max="13585" width="5.28515625" style="73" customWidth="1"/>
    <col min="13586" max="13586" width="7.28515625" style="73" customWidth="1"/>
    <col min="13587" max="13587" width="7.42578125" style="73" customWidth="1"/>
    <col min="13588" max="13588" width="6" style="73" customWidth="1"/>
    <col min="13589" max="13589" width="22.140625" style="73" customWidth="1"/>
    <col min="13590" max="13824" width="9.140625" style="73"/>
    <col min="13825" max="13825" width="5.28515625" style="73" customWidth="1"/>
    <col min="13826" max="13826" width="26" style="73" customWidth="1"/>
    <col min="13827" max="13827" width="13.7109375" style="73" customWidth="1"/>
    <col min="13828" max="13828" width="11.28515625" style="73" customWidth="1"/>
    <col min="13829" max="13829" width="6" style="73" customWidth="1"/>
    <col min="13830" max="13830" width="5.7109375" style="73" customWidth="1"/>
    <col min="13831" max="13831" width="5.85546875" style="73" customWidth="1"/>
    <col min="13832" max="13834" width="5.5703125" style="73" customWidth="1"/>
    <col min="13835" max="13835" width="6" style="73" customWidth="1"/>
    <col min="13836" max="13836" width="6.28515625" style="73" customWidth="1"/>
    <col min="13837" max="13837" width="7.28515625" style="73" customWidth="1"/>
    <col min="13838" max="13841" width="5.28515625" style="73" customWidth="1"/>
    <col min="13842" max="13842" width="7.28515625" style="73" customWidth="1"/>
    <col min="13843" max="13843" width="7.42578125" style="73" customWidth="1"/>
    <col min="13844" max="13844" width="6" style="73" customWidth="1"/>
    <col min="13845" max="13845" width="22.140625" style="73" customWidth="1"/>
    <col min="13846" max="14080" width="9.140625" style="73"/>
    <col min="14081" max="14081" width="5.28515625" style="73" customWidth="1"/>
    <col min="14082" max="14082" width="26" style="73" customWidth="1"/>
    <col min="14083" max="14083" width="13.7109375" style="73" customWidth="1"/>
    <col min="14084" max="14084" width="11.28515625" style="73" customWidth="1"/>
    <col min="14085" max="14085" width="6" style="73" customWidth="1"/>
    <col min="14086" max="14086" width="5.7109375" style="73" customWidth="1"/>
    <col min="14087" max="14087" width="5.85546875" style="73" customWidth="1"/>
    <col min="14088" max="14090" width="5.5703125" style="73" customWidth="1"/>
    <col min="14091" max="14091" width="6" style="73" customWidth="1"/>
    <col min="14092" max="14092" width="6.28515625" style="73" customWidth="1"/>
    <col min="14093" max="14093" width="7.28515625" style="73" customWidth="1"/>
    <col min="14094" max="14097" width="5.28515625" style="73" customWidth="1"/>
    <col min="14098" max="14098" width="7.28515625" style="73" customWidth="1"/>
    <col min="14099" max="14099" width="7.42578125" style="73" customWidth="1"/>
    <col min="14100" max="14100" width="6" style="73" customWidth="1"/>
    <col min="14101" max="14101" width="22.140625" style="73" customWidth="1"/>
    <col min="14102" max="14336" width="9.140625" style="73"/>
    <col min="14337" max="14337" width="5.28515625" style="73" customWidth="1"/>
    <col min="14338" max="14338" width="26" style="73" customWidth="1"/>
    <col min="14339" max="14339" width="13.7109375" style="73" customWidth="1"/>
    <col min="14340" max="14340" width="11.28515625" style="73" customWidth="1"/>
    <col min="14341" max="14341" width="6" style="73" customWidth="1"/>
    <col min="14342" max="14342" width="5.7109375" style="73" customWidth="1"/>
    <col min="14343" max="14343" width="5.85546875" style="73" customWidth="1"/>
    <col min="14344" max="14346" width="5.5703125" style="73" customWidth="1"/>
    <col min="14347" max="14347" width="6" style="73" customWidth="1"/>
    <col min="14348" max="14348" width="6.28515625" style="73" customWidth="1"/>
    <col min="14349" max="14349" width="7.28515625" style="73" customWidth="1"/>
    <col min="14350" max="14353" width="5.28515625" style="73" customWidth="1"/>
    <col min="14354" max="14354" width="7.28515625" style="73" customWidth="1"/>
    <col min="14355" max="14355" width="7.42578125" style="73" customWidth="1"/>
    <col min="14356" max="14356" width="6" style="73" customWidth="1"/>
    <col min="14357" max="14357" width="22.140625" style="73" customWidth="1"/>
    <col min="14358" max="14592" width="9.140625" style="73"/>
    <col min="14593" max="14593" width="5.28515625" style="73" customWidth="1"/>
    <col min="14594" max="14594" width="26" style="73" customWidth="1"/>
    <col min="14595" max="14595" width="13.7109375" style="73" customWidth="1"/>
    <col min="14596" max="14596" width="11.28515625" style="73" customWidth="1"/>
    <col min="14597" max="14597" width="6" style="73" customWidth="1"/>
    <col min="14598" max="14598" width="5.7109375" style="73" customWidth="1"/>
    <col min="14599" max="14599" width="5.85546875" style="73" customWidth="1"/>
    <col min="14600" max="14602" width="5.5703125" style="73" customWidth="1"/>
    <col min="14603" max="14603" width="6" style="73" customWidth="1"/>
    <col min="14604" max="14604" width="6.28515625" style="73" customWidth="1"/>
    <col min="14605" max="14605" width="7.28515625" style="73" customWidth="1"/>
    <col min="14606" max="14609" width="5.28515625" style="73" customWidth="1"/>
    <col min="14610" max="14610" width="7.28515625" style="73" customWidth="1"/>
    <col min="14611" max="14611" width="7.42578125" style="73" customWidth="1"/>
    <col min="14612" max="14612" width="6" style="73" customWidth="1"/>
    <col min="14613" max="14613" width="22.140625" style="73" customWidth="1"/>
    <col min="14614" max="14848" width="9.140625" style="73"/>
    <col min="14849" max="14849" width="5.28515625" style="73" customWidth="1"/>
    <col min="14850" max="14850" width="26" style="73" customWidth="1"/>
    <col min="14851" max="14851" width="13.7109375" style="73" customWidth="1"/>
    <col min="14852" max="14852" width="11.28515625" style="73" customWidth="1"/>
    <col min="14853" max="14853" width="6" style="73" customWidth="1"/>
    <col min="14854" max="14854" width="5.7109375" style="73" customWidth="1"/>
    <col min="14855" max="14855" width="5.85546875" style="73" customWidth="1"/>
    <col min="14856" max="14858" width="5.5703125" style="73" customWidth="1"/>
    <col min="14859" max="14859" width="6" style="73" customWidth="1"/>
    <col min="14860" max="14860" width="6.28515625" style="73" customWidth="1"/>
    <col min="14861" max="14861" width="7.28515625" style="73" customWidth="1"/>
    <col min="14862" max="14865" width="5.28515625" style="73" customWidth="1"/>
    <col min="14866" max="14866" width="7.28515625" style="73" customWidth="1"/>
    <col min="14867" max="14867" width="7.42578125" style="73" customWidth="1"/>
    <col min="14868" max="14868" width="6" style="73" customWidth="1"/>
    <col min="14869" max="14869" width="22.140625" style="73" customWidth="1"/>
    <col min="14870" max="15104" width="9.140625" style="73"/>
    <col min="15105" max="15105" width="5.28515625" style="73" customWidth="1"/>
    <col min="15106" max="15106" width="26" style="73" customWidth="1"/>
    <col min="15107" max="15107" width="13.7109375" style="73" customWidth="1"/>
    <col min="15108" max="15108" width="11.28515625" style="73" customWidth="1"/>
    <col min="15109" max="15109" width="6" style="73" customWidth="1"/>
    <col min="15110" max="15110" width="5.7109375" style="73" customWidth="1"/>
    <col min="15111" max="15111" width="5.85546875" style="73" customWidth="1"/>
    <col min="15112" max="15114" width="5.5703125" style="73" customWidth="1"/>
    <col min="15115" max="15115" width="6" style="73" customWidth="1"/>
    <col min="15116" max="15116" width="6.28515625" style="73" customWidth="1"/>
    <col min="15117" max="15117" width="7.28515625" style="73" customWidth="1"/>
    <col min="15118" max="15121" width="5.28515625" style="73" customWidth="1"/>
    <col min="15122" max="15122" width="7.28515625" style="73" customWidth="1"/>
    <col min="15123" max="15123" width="7.42578125" style="73" customWidth="1"/>
    <col min="15124" max="15124" width="6" style="73" customWidth="1"/>
    <col min="15125" max="15125" width="22.140625" style="73" customWidth="1"/>
    <col min="15126" max="15360" width="9.140625" style="73"/>
    <col min="15361" max="15361" width="5.28515625" style="73" customWidth="1"/>
    <col min="15362" max="15362" width="26" style="73" customWidth="1"/>
    <col min="15363" max="15363" width="13.7109375" style="73" customWidth="1"/>
    <col min="15364" max="15364" width="11.28515625" style="73" customWidth="1"/>
    <col min="15365" max="15365" width="6" style="73" customWidth="1"/>
    <col min="15366" max="15366" width="5.7109375" style="73" customWidth="1"/>
    <col min="15367" max="15367" width="5.85546875" style="73" customWidth="1"/>
    <col min="15368" max="15370" width="5.5703125" style="73" customWidth="1"/>
    <col min="15371" max="15371" width="6" style="73" customWidth="1"/>
    <col min="15372" max="15372" width="6.28515625" style="73" customWidth="1"/>
    <col min="15373" max="15373" width="7.28515625" style="73" customWidth="1"/>
    <col min="15374" max="15377" width="5.28515625" style="73" customWidth="1"/>
    <col min="15378" max="15378" width="7.28515625" style="73" customWidth="1"/>
    <col min="15379" max="15379" width="7.42578125" style="73" customWidth="1"/>
    <col min="15380" max="15380" width="6" style="73" customWidth="1"/>
    <col min="15381" max="15381" width="22.140625" style="73" customWidth="1"/>
    <col min="15382" max="15616" width="9.140625" style="73"/>
    <col min="15617" max="15617" width="5.28515625" style="73" customWidth="1"/>
    <col min="15618" max="15618" width="26" style="73" customWidth="1"/>
    <col min="15619" max="15619" width="13.7109375" style="73" customWidth="1"/>
    <col min="15620" max="15620" width="11.28515625" style="73" customWidth="1"/>
    <col min="15621" max="15621" width="6" style="73" customWidth="1"/>
    <col min="15622" max="15622" width="5.7109375" style="73" customWidth="1"/>
    <col min="15623" max="15623" width="5.85546875" style="73" customWidth="1"/>
    <col min="15624" max="15626" width="5.5703125" style="73" customWidth="1"/>
    <col min="15627" max="15627" width="6" style="73" customWidth="1"/>
    <col min="15628" max="15628" width="6.28515625" style="73" customWidth="1"/>
    <col min="15629" max="15629" width="7.28515625" style="73" customWidth="1"/>
    <col min="15630" max="15633" width="5.28515625" style="73" customWidth="1"/>
    <col min="15634" max="15634" width="7.28515625" style="73" customWidth="1"/>
    <col min="15635" max="15635" width="7.42578125" style="73" customWidth="1"/>
    <col min="15636" max="15636" width="6" style="73" customWidth="1"/>
    <col min="15637" max="15637" width="22.140625" style="73" customWidth="1"/>
    <col min="15638" max="15872" width="9.140625" style="73"/>
    <col min="15873" max="15873" width="5.28515625" style="73" customWidth="1"/>
    <col min="15874" max="15874" width="26" style="73" customWidth="1"/>
    <col min="15875" max="15875" width="13.7109375" style="73" customWidth="1"/>
    <col min="15876" max="15876" width="11.28515625" style="73" customWidth="1"/>
    <col min="15877" max="15877" width="6" style="73" customWidth="1"/>
    <col min="15878" max="15878" width="5.7109375" style="73" customWidth="1"/>
    <col min="15879" max="15879" width="5.85546875" style="73" customWidth="1"/>
    <col min="15880" max="15882" width="5.5703125" style="73" customWidth="1"/>
    <col min="15883" max="15883" width="6" style="73" customWidth="1"/>
    <col min="15884" max="15884" width="6.28515625" style="73" customWidth="1"/>
    <col min="15885" max="15885" width="7.28515625" style="73" customWidth="1"/>
    <col min="15886" max="15889" width="5.28515625" style="73" customWidth="1"/>
    <col min="15890" max="15890" width="7.28515625" style="73" customWidth="1"/>
    <col min="15891" max="15891" width="7.42578125" style="73" customWidth="1"/>
    <col min="15892" max="15892" width="6" style="73" customWidth="1"/>
    <col min="15893" max="15893" width="22.140625" style="73" customWidth="1"/>
    <col min="15894" max="16128" width="9.140625" style="73"/>
    <col min="16129" max="16129" width="5.28515625" style="73" customWidth="1"/>
    <col min="16130" max="16130" width="26" style="73" customWidth="1"/>
    <col min="16131" max="16131" width="13.7109375" style="73" customWidth="1"/>
    <col min="16132" max="16132" width="11.28515625" style="73" customWidth="1"/>
    <col min="16133" max="16133" width="6" style="73" customWidth="1"/>
    <col min="16134" max="16134" width="5.7109375" style="73" customWidth="1"/>
    <col min="16135" max="16135" width="5.85546875" style="73" customWidth="1"/>
    <col min="16136" max="16138" width="5.5703125" style="73" customWidth="1"/>
    <col min="16139" max="16139" width="6" style="73" customWidth="1"/>
    <col min="16140" max="16140" width="6.28515625" style="73" customWidth="1"/>
    <col min="16141" max="16141" width="7.28515625" style="73" customWidth="1"/>
    <col min="16142" max="16145" width="5.28515625" style="73" customWidth="1"/>
    <col min="16146" max="16146" width="7.28515625" style="73" customWidth="1"/>
    <col min="16147" max="16147" width="7.42578125" style="73" customWidth="1"/>
    <col min="16148" max="16148" width="6" style="73" customWidth="1"/>
    <col min="16149" max="16149" width="22.140625" style="73" customWidth="1"/>
    <col min="16150" max="16384" width="9.140625" style="73"/>
  </cols>
  <sheetData>
    <row r="1" spans="1:20" ht="46.5" customHeight="1" x14ac:dyDescent="0.25">
      <c r="A1" s="1064" t="s">
        <v>579</v>
      </c>
      <c r="B1" s="1064"/>
      <c r="C1" s="1064"/>
      <c r="D1" s="1064"/>
      <c r="E1" s="1064"/>
      <c r="F1" s="70"/>
      <c r="G1" s="70"/>
      <c r="H1" s="1437"/>
      <c r="I1" s="1438"/>
      <c r="J1" s="1438"/>
      <c r="K1" s="1438"/>
      <c r="L1" s="71"/>
      <c r="M1" s="71"/>
      <c r="N1" s="71"/>
      <c r="O1" s="71"/>
      <c r="P1" s="71"/>
      <c r="Q1" s="71"/>
      <c r="R1" s="72"/>
      <c r="S1" s="72"/>
      <c r="T1" s="72"/>
    </row>
    <row r="2" spans="1:20" ht="18.75" customHeight="1" x14ac:dyDescent="0.25">
      <c r="A2" s="1254"/>
      <c r="B2" s="1254"/>
      <c r="C2" s="1254"/>
      <c r="D2" s="1254"/>
      <c r="E2" s="1254"/>
      <c r="F2" s="72"/>
      <c r="G2" s="72"/>
      <c r="H2" s="1438"/>
      <c r="I2" s="1438"/>
      <c r="J2" s="1438"/>
      <c r="K2" s="1438"/>
      <c r="L2" s="71"/>
      <c r="M2" s="71"/>
      <c r="N2" s="71"/>
      <c r="O2" s="71"/>
      <c r="P2" s="71"/>
      <c r="Q2" s="71"/>
      <c r="R2" s="72"/>
      <c r="S2" s="72"/>
      <c r="T2" s="72"/>
    </row>
    <row r="3" spans="1:20" ht="30" customHeight="1" x14ac:dyDescent="0.25">
      <c r="A3" s="1255" t="s">
        <v>1003</v>
      </c>
      <c r="B3" s="1255"/>
      <c r="C3" s="1255"/>
      <c r="D3" s="1255"/>
      <c r="E3" s="1255"/>
      <c r="F3" s="1255"/>
      <c r="G3" s="1255"/>
      <c r="H3" s="1255"/>
      <c r="I3" s="1255"/>
      <c r="J3" s="1255"/>
      <c r="K3" s="1255"/>
      <c r="L3" s="1255"/>
      <c r="M3" s="1255"/>
      <c r="N3" s="1255"/>
      <c r="O3" s="1255"/>
      <c r="P3" s="1255"/>
      <c r="Q3" s="1255"/>
      <c r="R3" s="1255"/>
      <c r="S3" s="1255"/>
      <c r="T3" s="1255"/>
    </row>
    <row r="4" spans="1:20" s="74" customFormat="1" ht="23.25" customHeight="1" x14ac:dyDescent="0.25">
      <c r="A4" s="1080" t="s">
        <v>219</v>
      </c>
      <c r="B4" s="1080" t="s">
        <v>1</v>
      </c>
      <c r="C4" s="1073" t="s">
        <v>523</v>
      </c>
      <c r="D4" s="1160" t="s">
        <v>524</v>
      </c>
      <c r="E4" s="1076" t="s">
        <v>525</v>
      </c>
      <c r="F4" s="1077"/>
      <c r="G4" s="1077"/>
      <c r="H4" s="1077"/>
      <c r="I4" s="1077"/>
      <c r="J4" s="1077"/>
      <c r="K4" s="1077"/>
      <c r="L4" s="1077"/>
      <c r="M4" s="1077"/>
      <c r="N4" s="1077"/>
      <c r="O4" s="1077"/>
      <c r="P4" s="1077"/>
      <c r="Q4" s="1077"/>
      <c r="R4" s="1116"/>
      <c r="S4" s="1070" t="s">
        <v>3</v>
      </c>
      <c r="T4" s="1083" t="s">
        <v>4</v>
      </c>
    </row>
    <row r="5" spans="1:20" s="74" customFormat="1" ht="36.75" customHeight="1" x14ac:dyDescent="0.25">
      <c r="A5" s="1081"/>
      <c r="B5" s="1081"/>
      <c r="C5" s="1074"/>
      <c r="D5" s="1161"/>
      <c r="E5" s="1249" t="s">
        <v>1595</v>
      </c>
      <c r="F5" s="1250"/>
      <c r="G5" s="1250"/>
      <c r="H5" s="1250"/>
      <c r="I5" s="1250"/>
      <c r="J5" s="1250"/>
      <c r="K5" s="1439"/>
      <c r="L5" s="1250" t="s">
        <v>1596</v>
      </c>
      <c r="M5" s="1250"/>
      <c r="N5" s="1250"/>
      <c r="O5" s="1250"/>
      <c r="P5" s="1250"/>
      <c r="Q5" s="1251"/>
      <c r="R5" s="1252" t="s">
        <v>251</v>
      </c>
      <c r="S5" s="1071"/>
      <c r="T5" s="1084"/>
    </row>
    <row r="6" spans="1:20" s="74" customFormat="1" ht="45.75" customHeight="1" x14ac:dyDescent="0.25">
      <c r="A6" s="1082"/>
      <c r="B6" s="1082"/>
      <c r="C6" s="1075"/>
      <c r="D6" s="1162"/>
      <c r="E6" s="932" t="s">
        <v>580</v>
      </c>
      <c r="F6" s="932" t="s">
        <v>581</v>
      </c>
      <c r="G6" s="932" t="s">
        <v>582</v>
      </c>
      <c r="H6" s="1440" t="s">
        <v>583</v>
      </c>
      <c r="I6" s="1440" t="s">
        <v>734</v>
      </c>
      <c r="J6" s="1440" t="s">
        <v>735</v>
      </c>
      <c r="K6" s="1441" t="s">
        <v>736</v>
      </c>
      <c r="L6" s="930" t="s">
        <v>584</v>
      </c>
      <c r="M6" s="932" t="s">
        <v>585</v>
      </c>
      <c r="N6" s="932" t="s">
        <v>586</v>
      </c>
      <c r="O6" s="932" t="s">
        <v>587</v>
      </c>
      <c r="P6" s="932" t="s">
        <v>588</v>
      </c>
      <c r="Q6" s="932" t="s">
        <v>1597</v>
      </c>
      <c r="R6" s="1252"/>
      <c r="S6" s="1072"/>
      <c r="T6" s="1085"/>
    </row>
    <row r="7" spans="1:20" s="81" customFormat="1" ht="20.100000000000001" customHeight="1" x14ac:dyDescent="0.25">
      <c r="A7" s="75" t="s">
        <v>16</v>
      </c>
      <c r="B7" s="123" t="s">
        <v>72</v>
      </c>
      <c r="C7" s="163">
        <v>11100000707</v>
      </c>
      <c r="D7" s="98">
        <v>0.9</v>
      </c>
      <c r="E7" s="171">
        <v>0.02</v>
      </c>
      <c r="F7" s="171">
        <v>0.02</v>
      </c>
      <c r="G7" s="171"/>
      <c r="H7" s="171"/>
      <c r="I7" s="171"/>
      <c r="J7" s="171">
        <v>0.01</v>
      </c>
      <c r="K7" s="1442"/>
      <c r="L7" s="1443">
        <v>0.02</v>
      </c>
      <c r="M7" s="171">
        <v>0.03</v>
      </c>
      <c r="N7" s="171"/>
      <c r="O7" s="171">
        <v>0.01</v>
      </c>
      <c r="P7" s="171">
        <v>0.02</v>
      </c>
      <c r="Q7" s="171"/>
      <c r="R7" s="165">
        <f>IF(SUM(E7:K7)&gt;5%,5%,SUM(E7:K7))+IF(SUM(L7:Q7)&gt;5%,5%,SUM(L7:Q7))</f>
        <v>0.1</v>
      </c>
      <c r="S7" s="166">
        <f>D7+R7</f>
        <v>1</v>
      </c>
      <c r="T7" s="167">
        <f>IF(95%&lt;=S7,60,IF(AND(90%&lt;=S7,S7&lt;95%),50,IF(AND(80%&lt;=S7,S7&lt;90%),40,IF(AND(75%&lt;=S7,S7&lt;80%),30,IF(AND(70%&lt;=S7,S7&lt;75%),20,IF(S7&lt;70%,0,""))))))</f>
        <v>60</v>
      </c>
    </row>
    <row r="8" spans="1:20" s="81" customFormat="1" ht="20.100000000000001" customHeight="1" x14ac:dyDescent="0.25">
      <c r="A8" s="75" t="s">
        <v>17</v>
      </c>
      <c r="B8" s="123" t="s">
        <v>73</v>
      </c>
      <c r="C8" s="163">
        <v>11100000732</v>
      </c>
      <c r="D8" s="98">
        <v>0.9</v>
      </c>
      <c r="E8" s="171"/>
      <c r="F8" s="171"/>
      <c r="G8" s="171">
        <v>0.02</v>
      </c>
      <c r="H8" s="171">
        <v>0.01</v>
      </c>
      <c r="I8" s="171"/>
      <c r="J8" s="171">
        <v>0.01</v>
      </c>
      <c r="K8" s="1442">
        <v>0.01</v>
      </c>
      <c r="L8" s="1443"/>
      <c r="M8" s="171"/>
      <c r="N8" s="171">
        <v>0.02</v>
      </c>
      <c r="O8" s="171"/>
      <c r="P8" s="171"/>
      <c r="Q8" s="171">
        <v>0.01</v>
      </c>
      <c r="R8" s="165">
        <f t="shared" ref="R8:R22" si="0">IF(SUM(E8:K8)&gt;5%,5%,SUM(E8:K8))+IF(SUM(L8:Q8)&gt;5%,5%,SUM(L8:Q8))</f>
        <v>0.08</v>
      </c>
      <c r="S8" s="166">
        <f t="shared" ref="S8:S22" si="1">D8+R8</f>
        <v>0.98</v>
      </c>
      <c r="T8" s="167">
        <f t="shared" ref="T8:T22" si="2">IF(95%&lt;=S8,60,IF(AND(90%&lt;=S8,S8&lt;95%),50,IF(AND(80%&lt;=S8,S8&lt;90%),40,IF(AND(75%&lt;=S8,S8&lt;80%),30,IF(AND(70%&lt;=S8,S8&lt;75%),20,IF(S8&lt;70%,0,""))))))</f>
        <v>60</v>
      </c>
    </row>
    <row r="9" spans="1:20" s="81" customFormat="1" ht="20.100000000000001" customHeight="1" x14ac:dyDescent="0.25">
      <c r="A9" s="75" t="s">
        <v>18</v>
      </c>
      <c r="B9" s="123" t="s">
        <v>534</v>
      </c>
      <c r="C9" s="163">
        <v>11100000798</v>
      </c>
      <c r="D9" s="98">
        <v>0.9</v>
      </c>
      <c r="E9" s="171"/>
      <c r="F9" s="171">
        <v>0.02</v>
      </c>
      <c r="G9" s="171">
        <v>0.02</v>
      </c>
      <c r="H9" s="171"/>
      <c r="I9" s="171">
        <v>0.01</v>
      </c>
      <c r="J9" s="171">
        <v>0.02</v>
      </c>
      <c r="K9" s="1442">
        <v>0.01</v>
      </c>
      <c r="L9" s="1443"/>
      <c r="M9" s="171"/>
      <c r="N9" s="171">
        <v>0.02</v>
      </c>
      <c r="O9" s="171">
        <v>0.01</v>
      </c>
      <c r="P9" s="171"/>
      <c r="Q9" s="171">
        <v>0.01</v>
      </c>
      <c r="R9" s="165">
        <f t="shared" si="0"/>
        <v>0.09</v>
      </c>
      <c r="S9" s="166">
        <f t="shared" si="1"/>
        <v>0.99</v>
      </c>
      <c r="T9" s="167">
        <f t="shared" si="2"/>
        <v>60</v>
      </c>
    </row>
    <row r="10" spans="1:20" s="81" customFormat="1" ht="20.100000000000001" customHeight="1" x14ac:dyDescent="0.25">
      <c r="A10" s="75" t="s">
        <v>19</v>
      </c>
      <c r="B10" s="168" t="s">
        <v>74</v>
      </c>
      <c r="C10" s="163">
        <v>11100083384</v>
      </c>
      <c r="D10" s="98">
        <v>0.9</v>
      </c>
      <c r="E10" s="171">
        <v>0.02</v>
      </c>
      <c r="F10" s="171">
        <v>0.02</v>
      </c>
      <c r="G10" s="171">
        <v>0.02</v>
      </c>
      <c r="H10" s="171"/>
      <c r="I10" s="171"/>
      <c r="J10" s="171"/>
      <c r="K10" s="1442"/>
      <c r="L10" s="1443">
        <v>0.02</v>
      </c>
      <c r="M10" s="171"/>
      <c r="N10" s="171">
        <v>0.02</v>
      </c>
      <c r="O10" s="171">
        <v>0.01</v>
      </c>
      <c r="P10" s="171">
        <v>0.02</v>
      </c>
      <c r="Q10" s="171">
        <v>0.01</v>
      </c>
      <c r="R10" s="165">
        <f t="shared" si="0"/>
        <v>0.1</v>
      </c>
      <c r="S10" s="166">
        <f t="shared" si="1"/>
        <v>1</v>
      </c>
      <c r="T10" s="167">
        <f t="shared" si="2"/>
        <v>60</v>
      </c>
    </row>
    <row r="11" spans="1:20" s="81" customFormat="1" ht="20.100000000000001" customHeight="1" x14ac:dyDescent="0.25">
      <c r="A11" s="75" t="s">
        <v>20</v>
      </c>
      <c r="B11" s="123" t="s">
        <v>75</v>
      </c>
      <c r="C11" s="163">
        <v>11100000782</v>
      </c>
      <c r="D11" s="98">
        <v>0.9</v>
      </c>
      <c r="E11" s="171">
        <v>0.01</v>
      </c>
      <c r="F11" s="171"/>
      <c r="G11" s="171">
        <v>0.02</v>
      </c>
      <c r="H11" s="171"/>
      <c r="I11" s="171">
        <v>0.01</v>
      </c>
      <c r="J11" s="171">
        <v>0.01</v>
      </c>
      <c r="K11" s="1442">
        <v>0.01</v>
      </c>
      <c r="L11" s="1443"/>
      <c r="M11" s="171"/>
      <c r="N11" s="171">
        <v>0.02</v>
      </c>
      <c r="O11" s="171">
        <v>0.01</v>
      </c>
      <c r="P11" s="171"/>
      <c r="Q11" s="171">
        <v>0.01</v>
      </c>
      <c r="R11" s="165">
        <f t="shared" si="0"/>
        <v>0.09</v>
      </c>
      <c r="S11" s="166">
        <f t="shared" si="1"/>
        <v>0.99</v>
      </c>
      <c r="T11" s="167">
        <f t="shared" si="2"/>
        <v>60</v>
      </c>
    </row>
    <row r="12" spans="1:20" s="81" customFormat="1" ht="20.100000000000001" customHeight="1" x14ac:dyDescent="0.25">
      <c r="A12" s="75" t="s">
        <v>21</v>
      </c>
      <c r="B12" s="123" t="s">
        <v>76</v>
      </c>
      <c r="C12" s="163">
        <v>11100115707</v>
      </c>
      <c r="D12" s="98">
        <v>0.9</v>
      </c>
      <c r="E12" s="171"/>
      <c r="F12" s="171"/>
      <c r="G12" s="171">
        <v>0.02</v>
      </c>
      <c r="H12" s="171">
        <v>0.01</v>
      </c>
      <c r="I12" s="171"/>
      <c r="J12" s="171">
        <v>0.02</v>
      </c>
      <c r="K12" s="1442">
        <v>0.01</v>
      </c>
      <c r="L12" s="1443"/>
      <c r="M12" s="171"/>
      <c r="N12" s="171">
        <v>0.02</v>
      </c>
      <c r="O12" s="171">
        <v>0.01</v>
      </c>
      <c r="P12" s="171"/>
      <c r="Q12" s="171"/>
      <c r="R12" s="165">
        <f t="shared" si="0"/>
        <v>0.08</v>
      </c>
      <c r="S12" s="166">
        <f t="shared" si="1"/>
        <v>0.98</v>
      </c>
      <c r="T12" s="167">
        <f t="shared" si="2"/>
        <v>60</v>
      </c>
    </row>
    <row r="13" spans="1:20" s="81" customFormat="1" ht="20.100000000000001" customHeight="1" x14ac:dyDescent="0.25">
      <c r="A13" s="75" t="s">
        <v>22</v>
      </c>
      <c r="B13" s="123" t="s">
        <v>77</v>
      </c>
      <c r="C13" s="163">
        <v>11100115705</v>
      </c>
      <c r="D13" s="98">
        <v>0.9</v>
      </c>
      <c r="E13" s="171"/>
      <c r="F13" s="171"/>
      <c r="G13" s="171">
        <v>0.02</v>
      </c>
      <c r="H13" s="171">
        <v>0.01</v>
      </c>
      <c r="I13" s="171"/>
      <c r="J13" s="171">
        <v>0.02</v>
      </c>
      <c r="K13" s="1442"/>
      <c r="L13" s="1443"/>
      <c r="M13" s="171"/>
      <c r="N13" s="171">
        <v>0.02</v>
      </c>
      <c r="O13" s="171">
        <v>0.01</v>
      </c>
      <c r="P13" s="171"/>
      <c r="Q13" s="171"/>
      <c r="R13" s="165">
        <f t="shared" si="0"/>
        <v>0.08</v>
      </c>
      <c r="S13" s="166">
        <f t="shared" si="1"/>
        <v>0.98</v>
      </c>
      <c r="T13" s="167">
        <f t="shared" si="2"/>
        <v>60</v>
      </c>
    </row>
    <row r="14" spans="1:20" s="81" customFormat="1" ht="20.100000000000001" customHeight="1" x14ac:dyDescent="0.25">
      <c r="A14" s="75" t="s">
        <v>23</v>
      </c>
      <c r="B14" s="123" t="s">
        <v>78</v>
      </c>
      <c r="C14" s="163">
        <v>40400000575</v>
      </c>
      <c r="D14" s="98">
        <v>0.9</v>
      </c>
      <c r="E14" s="171"/>
      <c r="F14" s="171"/>
      <c r="G14" s="171"/>
      <c r="H14" s="171"/>
      <c r="I14" s="171"/>
      <c r="J14" s="171">
        <v>0.02</v>
      </c>
      <c r="K14" s="1442"/>
      <c r="L14" s="1443"/>
      <c r="M14" s="171">
        <v>0.03</v>
      </c>
      <c r="N14" s="171"/>
      <c r="O14" s="171">
        <v>0.01</v>
      </c>
      <c r="P14" s="171">
        <v>0.01</v>
      </c>
      <c r="Q14" s="171"/>
      <c r="R14" s="165">
        <f t="shared" si="0"/>
        <v>7.0000000000000007E-2</v>
      </c>
      <c r="S14" s="166">
        <f t="shared" si="1"/>
        <v>0.97</v>
      </c>
      <c r="T14" s="167">
        <f t="shared" si="2"/>
        <v>60</v>
      </c>
    </row>
    <row r="15" spans="1:20" s="81" customFormat="1" ht="20.100000000000001" customHeight="1" x14ac:dyDescent="0.25">
      <c r="A15" s="75" t="s">
        <v>24</v>
      </c>
      <c r="B15" s="123" t="s">
        <v>79</v>
      </c>
      <c r="C15" s="163">
        <v>50700000362</v>
      </c>
      <c r="D15" s="98">
        <v>0.9</v>
      </c>
      <c r="E15" s="171">
        <v>0.02</v>
      </c>
      <c r="F15" s="171">
        <v>0.02</v>
      </c>
      <c r="G15" s="171">
        <v>0.02</v>
      </c>
      <c r="H15" s="171"/>
      <c r="I15" s="171">
        <v>0.01</v>
      </c>
      <c r="J15" s="171"/>
      <c r="K15" s="1442"/>
      <c r="L15" s="1443"/>
      <c r="M15" s="171"/>
      <c r="N15" s="171">
        <v>0.02</v>
      </c>
      <c r="O15" s="171">
        <v>0.01</v>
      </c>
      <c r="P15" s="171">
        <v>0.02</v>
      </c>
      <c r="Q15" s="171">
        <v>0.01</v>
      </c>
      <c r="R15" s="165">
        <f t="shared" si="0"/>
        <v>0.1</v>
      </c>
      <c r="S15" s="166">
        <f t="shared" si="1"/>
        <v>1</v>
      </c>
      <c r="T15" s="167">
        <f t="shared" si="2"/>
        <v>60</v>
      </c>
    </row>
    <row r="16" spans="1:20" s="99" customFormat="1" ht="20.100000000000001" customHeight="1" x14ac:dyDescent="0.25">
      <c r="A16" s="75" t="s">
        <v>25</v>
      </c>
      <c r="B16" s="123" t="s">
        <v>537</v>
      </c>
      <c r="C16" s="1444">
        <v>40800000380</v>
      </c>
      <c r="D16" s="98">
        <v>0.9</v>
      </c>
      <c r="E16" s="173"/>
      <c r="F16" s="173"/>
      <c r="G16" s="173">
        <v>0.02</v>
      </c>
      <c r="H16" s="173"/>
      <c r="I16" s="173"/>
      <c r="J16" s="173">
        <v>0.01</v>
      </c>
      <c r="K16" s="1445"/>
      <c r="L16" s="1446"/>
      <c r="M16" s="173"/>
      <c r="N16" s="173">
        <v>0.02</v>
      </c>
      <c r="O16" s="173">
        <v>0.01</v>
      </c>
      <c r="P16" s="173"/>
      <c r="Q16" s="173"/>
      <c r="R16" s="1447">
        <f t="shared" si="0"/>
        <v>0.06</v>
      </c>
      <c r="S16" s="1448">
        <f t="shared" si="1"/>
        <v>0.96</v>
      </c>
      <c r="T16" s="167">
        <f t="shared" si="2"/>
        <v>60</v>
      </c>
    </row>
    <row r="17" spans="1:21" s="81" customFormat="1" ht="20.100000000000001" customHeight="1" x14ac:dyDescent="0.25">
      <c r="A17" s="75" t="s">
        <v>26</v>
      </c>
      <c r="B17" s="123" t="s">
        <v>293</v>
      </c>
      <c r="C17" s="163">
        <v>11100115720</v>
      </c>
      <c r="D17" s="1449">
        <v>0.9</v>
      </c>
      <c r="E17" s="171">
        <v>0.02</v>
      </c>
      <c r="F17" s="171"/>
      <c r="G17" s="171">
        <v>0.02</v>
      </c>
      <c r="H17" s="171">
        <v>0.01</v>
      </c>
      <c r="I17" s="171"/>
      <c r="J17" s="171">
        <v>0.01</v>
      </c>
      <c r="K17" s="1442"/>
      <c r="L17" s="1443"/>
      <c r="M17" s="171"/>
      <c r="N17" s="171">
        <v>0.02</v>
      </c>
      <c r="O17" s="171">
        <v>0.01</v>
      </c>
      <c r="P17" s="171"/>
      <c r="Q17" s="171">
        <v>0.01</v>
      </c>
      <c r="R17" s="165">
        <f t="shared" si="0"/>
        <v>0.09</v>
      </c>
      <c r="S17" s="1450">
        <f t="shared" si="1"/>
        <v>0.99</v>
      </c>
      <c r="T17" s="1451">
        <f t="shared" si="2"/>
        <v>60</v>
      </c>
    </row>
    <row r="18" spans="1:21" s="81" customFormat="1" ht="20.100000000000001" customHeight="1" x14ac:dyDescent="0.25">
      <c r="A18" s="75" t="s">
        <v>27</v>
      </c>
      <c r="B18" s="123" t="s">
        <v>82</v>
      </c>
      <c r="C18" s="163">
        <v>80600000227</v>
      </c>
      <c r="D18" s="1449">
        <v>0.9</v>
      </c>
      <c r="E18" s="171">
        <v>0.01</v>
      </c>
      <c r="F18" s="171"/>
      <c r="G18" s="171">
        <v>0.02</v>
      </c>
      <c r="H18" s="171">
        <v>0.01</v>
      </c>
      <c r="I18" s="171"/>
      <c r="J18" s="171"/>
      <c r="K18" s="1442"/>
      <c r="L18" s="1443"/>
      <c r="M18" s="171"/>
      <c r="N18" s="171">
        <v>0.02</v>
      </c>
      <c r="O18" s="171">
        <v>0.01</v>
      </c>
      <c r="P18" s="171"/>
      <c r="Q18" s="171">
        <v>0.01</v>
      </c>
      <c r="R18" s="165">
        <f t="shared" si="0"/>
        <v>0.08</v>
      </c>
      <c r="S18" s="1450">
        <f t="shared" si="1"/>
        <v>0.98</v>
      </c>
      <c r="T18" s="1451">
        <f t="shared" si="2"/>
        <v>60</v>
      </c>
    </row>
    <row r="19" spans="1:21" s="99" customFormat="1" ht="20.100000000000001" customHeight="1" x14ac:dyDescent="0.25">
      <c r="A19" s="75" t="s">
        <v>28</v>
      </c>
      <c r="B19" s="123" t="s">
        <v>96</v>
      </c>
      <c r="C19" s="1452"/>
      <c r="D19" s="98">
        <v>0.9</v>
      </c>
      <c r="E19" s="173"/>
      <c r="F19" s="173"/>
      <c r="G19" s="173"/>
      <c r="H19" s="173"/>
      <c r="I19" s="173"/>
      <c r="J19" s="173">
        <v>0.01</v>
      </c>
      <c r="K19" s="1445"/>
      <c r="L19" s="1446"/>
      <c r="M19" s="173">
        <v>0.03</v>
      </c>
      <c r="N19" s="173"/>
      <c r="O19" s="173">
        <v>0.01</v>
      </c>
      <c r="P19" s="173">
        <v>0.02</v>
      </c>
      <c r="Q19" s="173"/>
      <c r="R19" s="1447">
        <f t="shared" si="0"/>
        <v>6.0000000000000005E-2</v>
      </c>
      <c r="S19" s="1448">
        <f t="shared" si="1"/>
        <v>0.96000000000000008</v>
      </c>
      <c r="T19" s="167">
        <f t="shared" si="2"/>
        <v>60</v>
      </c>
    </row>
    <row r="20" spans="1:21" s="81" customFormat="1" ht="20.100000000000001" customHeight="1" x14ac:dyDescent="0.25">
      <c r="A20" s="75" t="s">
        <v>29</v>
      </c>
      <c r="B20" s="123" t="s">
        <v>83</v>
      </c>
      <c r="C20" s="169" t="s">
        <v>478</v>
      </c>
      <c r="D20" s="1449">
        <v>0.9</v>
      </c>
      <c r="E20" s="171"/>
      <c r="F20" s="171"/>
      <c r="G20" s="171">
        <v>0.02</v>
      </c>
      <c r="H20" s="171">
        <v>0.01</v>
      </c>
      <c r="I20" s="171"/>
      <c r="J20" s="171">
        <v>0.02</v>
      </c>
      <c r="K20" s="1442"/>
      <c r="L20" s="1443"/>
      <c r="M20" s="171"/>
      <c r="N20" s="171">
        <v>0.02</v>
      </c>
      <c r="O20" s="171">
        <v>0.01</v>
      </c>
      <c r="P20" s="171"/>
      <c r="Q20" s="171"/>
      <c r="R20" s="165">
        <f t="shared" si="0"/>
        <v>0.08</v>
      </c>
      <c r="S20" s="1450">
        <f t="shared" si="1"/>
        <v>0.98</v>
      </c>
      <c r="T20" s="1451">
        <f t="shared" si="2"/>
        <v>60</v>
      </c>
    </row>
    <row r="21" spans="1:21" s="81" customFormat="1" ht="20.100000000000001" customHeight="1" x14ac:dyDescent="0.25">
      <c r="A21" s="75" t="s">
        <v>30</v>
      </c>
      <c r="B21" s="123" t="s">
        <v>84</v>
      </c>
      <c r="C21" s="169" t="s">
        <v>479</v>
      </c>
      <c r="D21" s="98">
        <v>0.9</v>
      </c>
      <c r="E21" s="171">
        <v>0.01</v>
      </c>
      <c r="F21" s="171"/>
      <c r="G21" s="171">
        <v>0.02</v>
      </c>
      <c r="H21" s="171">
        <v>0.01</v>
      </c>
      <c r="I21" s="171"/>
      <c r="J21" s="171"/>
      <c r="K21" s="1442"/>
      <c r="L21" s="1443"/>
      <c r="M21" s="171"/>
      <c r="N21" s="171">
        <v>0.02</v>
      </c>
      <c r="O21" s="171">
        <v>0.01</v>
      </c>
      <c r="P21" s="171"/>
      <c r="Q21" s="171">
        <v>0.01</v>
      </c>
      <c r="R21" s="165">
        <f t="shared" si="0"/>
        <v>0.08</v>
      </c>
      <c r="S21" s="166">
        <f t="shared" si="1"/>
        <v>0.98</v>
      </c>
      <c r="T21" s="167">
        <f t="shared" si="2"/>
        <v>60</v>
      </c>
    </row>
    <row r="22" spans="1:21" s="81" customFormat="1" ht="20.100000000000001" customHeight="1" x14ac:dyDescent="0.25">
      <c r="A22" s="75" t="s">
        <v>31</v>
      </c>
      <c r="B22" s="123" t="s">
        <v>85</v>
      </c>
      <c r="C22" s="169" t="s">
        <v>480</v>
      </c>
      <c r="D22" s="98">
        <v>0.9</v>
      </c>
      <c r="E22" s="171">
        <v>0.01</v>
      </c>
      <c r="F22" s="171"/>
      <c r="G22" s="171">
        <v>0.02</v>
      </c>
      <c r="H22" s="171">
        <v>0.01</v>
      </c>
      <c r="I22" s="171"/>
      <c r="J22" s="171"/>
      <c r="K22" s="1442"/>
      <c r="L22" s="1443"/>
      <c r="M22" s="171"/>
      <c r="N22" s="171">
        <v>0.02</v>
      </c>
      <c r="O22" s="171">
        <v>0.01</v>
      </c>
      <c r="P22" s="171"/>
      <c r="Q22" s="171">
        <v>0.01</v>
      </c>
      <c r="R22" s="165">
        <f t="shared" si="0"/>
        <v>0.08</v>
      </c>
      <c r="S22" s="166">
        <f t="shared" si="1"/>
        <v>0.98</v>
      </c>
      <c r="T22" s="167">
        <f t="shared" si="2"/>
        <v>60</v>
      </c>
    </row>
    <row r="23" spans="1:21" s="170" customFormat="1" ht="39.75" customHeight="1" x14ac:dyDescent="0.25">
      <c r="A23" s="1185" t="s">
        <v>737</v>
      </c>
      <c r="B23" s="1185"/>
      <c r="C23" s="1185"/>
      <c r="D23" s="1185"/>
      <c r="E23" s="1185"/>
      <c r="F23" s="1185"/>
      <c r="G23" s="1185"/>
      <c r="H23" s="1185"/>
      <c r="I23" s="1185"/>
      <c r="J23" s="1185"/>
      <c r="K23" s="1185"/>
      <c r="L23" s="1185"/>
      <c r="M23" s="1185"/>
      <c r="N23" s="1185"/>
      <c r="O23" s="1185"/>
      <c r="P23" s="1185"/>
      <c r="Q23" s="1185"/>
      <c r="R23" s="1185"/>
      <c r="S23" s="1185"/>
      <c r="T23" s="1185"/>
    </row>
    <row r="24" spans="1:21" s="170" customFormat="1" ht="15.75" x14ac:dyDescent="0.25">
      <c r="B24" s="376" t="s">
        <v>589</v>
      </c>
      <c r="D24" s="103"/>
      <c r="H24" s="1453"/>
      <c r="I24" s="1453"/>
      <c r="J24" s="1453"/>
      <c r="K24" s="1453"/>
      <c r="L24" s="934"/>
      <c r="M24" s="934"/>
      <c r="N24" s="934"/>
      <c r="O24" s="934"/>
      <c r="P24" s="934"/>
      <c r="Q24" s="934"/>
    </row>
    <row r="25" spans="1:21" s="170" customFormat="1" ht="15.75" x14ac:dyDescent="0.25">
      <c r="B25" s="376"/>
      <c r="D25" s="103"/>
      <c r="H25" s="1453"/>
      <c r="I25" s="1453"/>
      <c r="J25" s="1453"/>
      <c r="K25" s="1453"/>
      <c r="L25" s="934"/>
      <c r="M25" s="934"/>
      <c r="N25" s="934"/>
      <c r="O25" s="934"/>
      <c r="P25" s="934"/>
      <c r="Q25" s="934"/>
    </row>
    <row r="26" spans="1:21" ht="28.5" customHeight="1" x14ac:dyDescent="0.3">
      <c r="A26" s="1118" t="s">
        <v>5</v>
      </c>
      <c r="B26" s="1118"/>
      <c r="C26" s="1118"/>
      <c r="D26" s="1118"/>
      <c r="E26" s="1118"/>
      <c r="F26" s="1118"/>
      <c r="G26" s="1118"/>
      <c r="H26" s="1118"/>
      <c r="I26" s="1118"/>
      <c r="J26" s="1118"/>
      <c r="K26" s="1118"/>
      <c r="L26" s="1118"/>
      <c r="M26" s="1118"/>
      <c r="N26" s="1118"/>
      <c r="O26" s="1118"/>
      <c r="P26" s="1118"/>
      <c r="Q26" s="1118"/>
      <c r="R26" s="1118"/>
      <c r="S26" s="1118"/>
      <c r="T26" s="1118"/>
    </row>
    <row r="27" spans="1:21" ht="7.5" customHeight="1" x14ac:dyDescent="0.25"/>
    <row r="28" spans="1:21" ht="117.75" customHeight="1" x14ac:dyDescent="0.25">
      <c r="A28" s="921" t="s">
        <v>6</v>
      </c>
      <c r="B28" s="1005" t="s">
        <v>7</v>
      </c>
      <c r="C28" s="1005"/>
      <c r="D28" s="1005"/>
      <c r="E28" s="1005"/>
      <c r="F28" s="921"/>
      <c r="G28" s="921"/>
      <c r="H28" s="1455" t="s">
        <v>8</v>
      </c>
      <c r="I28" s="1456"/>
      <c r="J28" s="1455" t="s">
        <v>9</v>
      </c>
      <c r="K28" s="1456"/>
      <c r="L28" s="929" t="s">
        <v>10</v>
      </c>
      <c r="M28" s="929" t="s">
        <v>11</v>
      </c>
      <c r="N28" s="926" t="s">
        <v>218</v>
      </c>
      <c r="O28" s="1096" t="s">
        <v>12</v>
      </c>
      <c r="P28" s="1103"/>
      <c r="Q28" s="1103"/>
      <c r="R28" s="1103"/>
      <c r="S28" s="1103"/>
      <c r="T28" s="1097"/>
    </row>
    <row r="29" spans="1:21" ht="34.5" customHeight="1" x14ac:dyDescent="0.25">
      <c r="A29" s="1457">
        <v>1</v>
      </c>
      <c r="B29" s="1458" t="s">
        <v>1598</v>
      </c>
      <c r="C29" s="1459"/>
      <c r="D29" s="1459"/>
      <c r="E29" s="1460"/>
      <c r="F29" s="670"/>
      <c r="G29" s="670"/>
      <c r="H29" s="1461"/>
      <c r="I29" s="1462"/>
      <c r="J29" s="1461"/>
      <c r="K29" s="1462"/>
      <c r="L29" s="102">
        <v>4</v>
      </c>
      <c r="M29" s="924"/>
      <c r="N29" s="171">
        <v>0.02</v>
      </c>
      <c r="O29" s="1245" t="s">
        <v>1531</v>
      </c>
      <c r="P29" s="1246"/>
      <c r="Q29" s="1246"/>
      <c r="R29" s="1246"/>
      <c r="S29" s="1246"/>
      <c r="T29" s="1247"/>
    </row>
    <row r="30" spans="1:21" ht="34.5" customHeight="1" x14ac:dyDescent="0.25">
      <c r="A30" s="1463"/>
      <c r="B30" s="1464"/>
      <c r="C30" s="1465"/>
      <c r="D30" s="1465"/>
      <c r="E30" s="1466"/>
      <c r="F30" s="670"/>
      <c r="G30" s="670"/>
      <c r="H30" s="1461"/>
      <c r="I30" s="1462"/>
      <c r="J30" s="1461"/>
      <c r="K30" s="1462"/>
      <c r="L30" s="102">
        <v>4</v>
      </c>
      <c r="M30" s="924"/>
      <c r="N30" s="171">
        <v>0.01</v>
      </c>
      <c r="O30" s="1245" t="s">
        <v>1532</v>
      </c>
      <c r="P30" s="1246"/>
      <c r="Q30" s="1246"/>
      <c r="R30" s="1246"/>
      <c r="S30" s="1246"/>
      <c r="T30" s="1247"/>
      <c r="U30" s="1467" t="s">
        <v>1599</v>
      </c>
    </row>
    <row r="31" spans="1:21" ht="53.25" customHeight="1" x14ac:dyDescent="0.25">
      <c r="A31" s="4">
        <v>2</v>
      </c>
      <c r="B31" s="1253" t="s">
        <v>1600</v>
      </c>
      <c r="C31" s="1253"/>
      <c r="D31" s="1253"/>
      <c r="E31" s="1253"/>
      <c r="F31" s="670"/>
      <c r="G31" s="670"/>
      <c r="H31" s="1461"/>
      <c r="I31" s="1462"/>
      <c r="J31" s="1461"/>
      <c r="K31" s="1462"/>
      <c r="L31" s="102">
        <v>4</v>
      </c>
      <c r="M31" s="924"/>
      <c r="N31" s="171">
        <v>0.02</v>
      </c>
      <c r="O31" s="1245" t="s">
        <v>1533</v>
      </c>
      <c r="P31" s="1246"/>
      <c r="Q31" s="1246"/>
      <c r="R31" s="1246"/>
      <c r="S31" s="1246"/>
      <c r="T31" s="1247"/>
    </row>
    <row r="32" spans="1:21" ht="34.5" customHeight="1" x14ac:dyDescent="0.25">
      <c r="A32" s="4">
        <v>3</v>
      </c>
      <c r="B32" s="1468" t="s">
        <v>1601</v>
      </c>
      <c r="C32" s="1468"/>
      <c r="D32" s="1468"/>
      <c r="E32" s="1468"/>
      <c r="F32" s="670"/>
      <c r="G32" s="670"/>
      <c r="H32" s="1461"/>
      <c r="I32" s="1462"/>
      <c r="J32" s="1461"/>
      <c r="K32" s="1462"/>
      <c r="L32" s="102">
        <v>13</v>
      </c>
      <c r="M32" s="924"/>
      <c r="N32" s="171">
        <v>0.02</v>
      </c>
      <c r="O32" s="1245" t="s">
        <v>1534</v>
      </c>
      <c r="P32" s="1246"/>
      <c r="Q32" s="1246"/>
      <c r="R32" s="1246"/>
      <c r="S32" s="1246"/>
      <c r="T32" s="1247"/>
    </row>
    <row r="33" spans="1:21" ht="34.5" customHeight="1" x14ac:dyDescent="0.25">
      <c r="A33" s="4">
        <v>4</v>
      </c>
      <c r="B33" s="1469" t="s">
        <v>1602</v>
      </c>
      <c r="C33" s="1469"/>
      <c r="D33" s="1468"/>
      <c r="E33" s="1468"/>
      <c r="F33" s="670"/>
      <c r="G33" s="670"/>
      <c r="H33" s="1461"/>
      <c r="I33" s="1462"/>
      <c r="J33" s="1461"/>
      <c r="K33" s="1462"/>
      <c r="L33" s="102">
        <v>8</v>
      </c>
      <c r="M33" s="924"/>
      <c r="N33" s="171">
        <v>0.01</v>
      </c>
      <c r="O33" s="1245" t="s">
        <v>1535</v>
      </c>
      <c r="P33" s="1246"/>
      <c r="Q33" s="1246"/>
      <c r="R33" s="1246"/>
      <c r="S33" s="1246"/>
      <c r="T33" s="1247"/>
    </row>
    <row r="34" spans="1:21" ht="34.5" customHeight="1" x14ac:dyDescent="0.25">
      <c r="A34" s="4">
        <v>5</v>
      </c>
      <c r="B34" s="1468" t="s">
        <v>1603</v>
      </c>
      <c r="C34" s="1468"/>
      <c r="D34" s="1468"/>
      <c r="E34" s="1468"/>
      <c r="F34" s="670"/>
      <c r="G34" s="670"/>
      <c r="H34" s="1461"/>
      <c r="I34" s="1462"/>
      <c r="J34" s="1461"/>
      <c r="K34" s="1462"/>
      <c r="L34" s="102">
        <v>3</v>
      </c>
      <c r="M34" s="924"/>
      <c r="N34" s="171">
        <v>0.01</v>
      </c>
      <c r="O34" s="1245" t="s">
        <v>1536</v>
      </c>
      <c r="P34" s="1246"/>
      <c r="Q34" s="1246"/>
      <c r="R34" s="1246"/>
      <c r="S34" s="1246"/>
      <c r="T34" s="1247"/>
    </row>
    <row r="35" spans="1:21" ht="34.5" customHeight="1" x14ac:dyDescent="0.25">
      <c r="A35" s="1457">
        <v>6</v>
      </c>
      <c r="B35" s="1470" t="s">
        <v>1604</v>
      </c>
      <c r="C35" s="1471"/>
      <c r="D35" s="1471"/>
      <c r="E35" s="1472"/>
      <c r="F35" s="1473"/>
      <c r="G35" s="1473"/>
      <c r="H35" s="1461"/>
      <c r="I35" s="1462"/>
      <c r="J35" s="1461"/>
      <c r="K35" s="1462"/>
      <c r="L35" s="984">
        <v>5</v>
      </c>
      <c r="M35" s="1474"/>
      <c r="N35" s="986">
        <v>0.02</v>
      </c>
      <c r="O35" s="1245" t="s">
        <v>1537</v>
      </c>
      <c r="P35" s="1246"/>
      <c r="Q35" s="1246"/>
      <c r="R35" s="1246"/>
      <c r="S35" s="1246"/>
      <c r="T35" s="1247"/>
      <c r="U35" s="1475"/>
    </row>
    <row r="36" spans="1:21" ht="34.5" customHeight="1" x14ac:dyDescent="0.25">
      <c r="A36" s="1463"/>
      <c r="B36" s="1476"/>
      <c r="C36" s="1477"/>
      <c r="D36" s="1477"/>
      <c r="E36" s="1478"/>
      <c r="F36" s="1473"/>
      <c r="G36" s="1473"/>
      <c r="H36" s="1461"/>
      <c r="I36" s="1462"/>
      <c r="J36" s="1461"/>
      <c r="K36" s="1462"/>
      <c r="L36" s="984">
        <v>6</v>
      </c>
      <c r="M36" s="1474"/>
      <c r="N36" s="986">
        <v>0.01</v>
      </c>
      <c r="O36" s="1245" t="s">
        <v>1538</v>
      </c>
      <c r="P36" s="1246"/>
      <c r="Q36" s="1246"/>
      <c r="R36" s="1246"/>
      <c r="S36" s="1246"/>
      <c r="T36" s="1247"/>
      <c r="U36" s="1475"/>
    </row>
    <row r="37" spans="1:21" ht="53.25" customHeight="1" thickBot="1" x14ac:dyDescent="0.3">
      <c r="A37" s="906">
        <v>7</v>
      </c>
      <c r="B37" s="1479" t="s">
        <v>1605</v>
      </c>
      <c r="C37" s="1479"/>
      <c r="D37" s="1479"/>
      <c r="E37" s="1479"/>
      <c r="F37" s="1473"/>
      <c r="G37" s="1473"/>
      <c r="H37" s="1480"/>
      <c r="I37" s="1481"/>
      <c r="J37" s="1480"/>
      <c r="K37" s="1481"/>
      <c r="L37" s="985">
        <v>4</v>
      </c>
      <c r="M37" s="1482"/>
      <c r="N37" s="987">
        <v>0.01</v>
      </c>
      <c r="O37" s="1483" t="s">
        <v>1539</v>
      </c>
      <c r="P37" s="1484"/>
      <c r="Q37" s="1484"/>
      <c r="R37" s="1484"/>
      <c r="S37" s="1484"/>
      <c r="T37" s="1485"/>
    </row>
    <row r="38" spans="1:21" ht="33.75" customHeight="1" x14ac:dyDescent="0.25">
      <c r="A38" s="1486">
        <v>8</v>
      </c>
      <c r="B38" s="1487" t="s">
        <v>1606</v>
      </c>
      <c r="C38" s="1488"/>
      <c r="D38" s="1488"/>
      <c r="E38" s="1489"/>
      <c r="F38" s="1490"/>
      <c r="G38" s="1490"/>
      <c r="H38" s="1491"/>
      <c r="I38" s="1492"/>
      <c r="J38" s="1491"/>
      <c r="K38" s="1492"/>
      <c r="L38" s="989">
        <v>2</v>
      </c>
      <c r="M38" s="1493"/>
      <c r="N38" s="992">
        <v>0.02</v>
      </c>
      <c r="O38" s="1494" t="s">
        <v>1607</v>
      </c>
      <c r="P38" s="1495"/>
      <c r="Q38" s="1495"/>
      <c r="R38" s="1495"/>
      <c r="S38" s="1495"/>
      <c r="T38" s="1496"/>
    </row>
    <row r="39" spans="1:21" ht="33.75" customHeight="1" x14ac:dyDescent="0.25">
      <c r="A39" s="1463"/>
      <c r="B39" s="1464"/>
      <c r="C39" s="1465"/>
      <c r="D39" s="1465"/>
      <c r="E39" s="1466"/>
      <c r="F39" s="1497"/>
      <c r="G39" s="1497"/>
      <c r="H39" s="1498"/>
      <c r="I39" s="1499"/>
      <c r="J39" s="1498"/>
      <c r="K39" s="1499"/>
      <c r="L39" s="990">
        <v>5</v>
      </c>
      <c r="M39" s="994"/>
      <c r="N39" s="993">
        <v>0.01</v>
      </c>
      <c r="O39" s="1500" t="s">
        <v>1608</v>
      </c>
      <c r="P39" s="1500"/>
      <c r="Q39" s="1500"/>
      <c r="R39" s="1500"/>
      <c r="S39" s="1500"/>
      <c r="T39" s="1500"/>
    </row>
    <row r="40" spans="1:21" ht="34.5" customHeight="1" x14ac:dyDescent="0.25">
      <c r="A40" s="912">
        <v>9</v>
      </c>
      <c r="B40" s="1501" t="s">
        <v>1609</v>
      </c>
      <c r="C40" s="1501"/>
      <c r="D40" s="1501"/>
      <c r="E40" s="1501"/>
      <c r="F40" s="1497"/>
      <c r="G40" s="1497"/>
      <c r="H40" s="1498"/>
      <c r="I40" s="1499"/>
      <c r="J40" s="1498"/>
      <c r="K40" s="1499"/>
      <c r="L40" s="990">
        <v>3</v>
      </c>
      <c r="M40" s="1502"/>
      <c r="N40" s="993">
        <v>0.03</v>
      </c>
      <c r="O40" s="1503" t="s">
        <v>1610</v>
      </c>
      <c r="P40" s="1504"/>
      <c r="Q40" s="1504"/>
      <c r="R40" s="1504"/>
      <c r="S40" s="1504"/>
      <c r="T40" s="1505"/>
    </row>
    <row r="41" spans="1:21" ht="38.25" customHeight="1" x14ac:dyDescent="0.25">
      <c r="A41" s="906">
        <v>10</v>
      </c>
      <c r="B41" s="1470" t="s">
        <v>1611</v>
      </c>
      <c r="C41" s="1471"/>
      <c r="D41" s="1471"/>
      <c r="E41" s="1472"/>
      <c r="F41" s="1497"/>
      <c r="G41" s="1497"/>
      <c r="H41" s="1461"/>
      <c r="I41" s="1462"/>
      <c r="J41" s="1461"/>
      <c r="K41" s="1462"/>
      <c r="L41" s="991">
        <v>13</v>
      </c>
      <c r="M41" s="1502"/>
      <c r="N41" s="994">
        <v>0.02</v>
      </c>
      <c r="O41" s="1245" t="s">
        <v>1534</v>
      </c>
      <c r="P41" s="1246"/>
      <c r="Q41" s="1246"/>
      <c r="R41" s="1246"/>
      <c r="S41" s="1246"/>
      <c r="T41" s="1247"/>
    </row>
    <row r="42" spans="1:21" ht="34.5" customHeight="1" x14ac:dyDescent="0.25">
      <c r="A42" s="4">
        <v>11</v>
      </c>
      <c r="B42" s="1506" t="s">
        <v>1612</v>
      </c>
      <c r="C42" s="1507"/>
      <c r="D42" s="1507"/>
      <c r="E42" s="1508"/>
      <c r="F42" s="670"/>
      <c r="G42" s="670"/>
      <c r="H42" s="1461"/>
      <c r="I42" s="1462"/>
      <c r="J42" s="1461"/>
      <c r="K42" s="1462"/>
      <c r="L42" s="83">
        <v>15</v>
      </c>
      <c r="M42" s="924"/>
      <c r="N42" s="173">
        <v>0.01</v>
      </c>
      <c r="O42" s="1245" t="s">
        <v>1613</v>
      </c>
      <c r="P42" s="1246"/>
      <c r="Q42" s="1246"/>
      <c r="R42" s="1246"/>
      <c r="S42" s="1246"/>
      <c r="T42" s="1247"/>
    </row>
    <row r="43" spans="1:21" ht="34.5" customHeight="1" x14ac:dyDescent="0.25">
      <c r="A43" s="1457">
        <v>12</v>
      </c>
      <c r="B43" s="1470" t="s">
        <v>1614</v>
      </c>
      <c r="C43" s="1471"/>
      <c r="D43" s="1471"/>
      <c r="E43" s="1472"/>
      <c r="F43" s="670"/>
      <c r="G43" s="670"/>
      <c r="H43" s="1461"/>
      <c r="I43" s="1462"/>
      <c r="J43" s="1461"/>
      <c r="K43" s="1462"/>
      <c r="L43" s="83">
        <v>4</v>
      </c>
      <c r="M43" s="924"/>
      <c r="N43" s="173">
        <v>0.02</v>
      </c>
      <c r="O43" s="1245" t="s">
        <v>1615</v>
      </c>
      <c r="P43" s="1246"/>
      <c r="Q43" s="1246"/>
      <c r="R43" s="1246"/>
      <c r="S43" s="1246"/>
      <c r="T43" s="1247"/>
    </row>
    <row r="44" spans="1:21" ht="34.5" customHeight="1" x14ac:dyDescent="0.25">
      <c r="A44" s="1463"/>
      <c r="B44" s="1476"/>
      <c r="C44" s="1477"/>
      <c r="D44" s="1477"/>
      <c r="E44" s="1478"/>
      <c r="F44" s="670"/>
      <c r="G44" s="670"/>
      <c r="H44" s="1461"/>
      <c r="I44" s="1462"/>
      <c r="J44" s="1461"/>
      <c r="K44" s="1462"/>
      <c r="L44" s="83">
        <v>1</v>
      </c>
      <c r="M44" s="924"/>
      <c r="N44" s="173">
        <v>0.01</v>
      </c>
      <c r="O44" s="1245" t="s">
        <v>1616</v>
      </c>
      <c r="P44" s="1246"/>
      <c r="Q44" s="1246"/>
      <c r="R44" s="1246"/>
      <c r="S44" s="1246"/>
      <c r="T44" s="1247"/>
    </row>
    <row r="45" spans="1:21" ht="48" customHeight="1" x14ac:dyDescent="0.25">
      <c r="A45" s="4">
        <v>13</v>
      </c>
      <c r="B45" s="1506" t="s">
        <v>1617</v>
      </c>
      <c r="C45" s="1507"/>
      <c r="D45" s="1507"/>
      <c r="E45" s="1508"/>
      <c r="F45" s="670"/>
      <c r="G45" s="670"/>
      <c r="H45" s="1461"/>
      <c r="I45" s="1462"/>
      <c r="J45" s="1461"/>
      <c r="K45" s="1462"/>
      <c r="L45" s="83">
        <v>9</v>
      </c>
      <c r="M45" s="924"/>
      <c r="N45" s="173">
        <v>0.01</v>
      </c>
      <c r="O45" s="1245" t="s">
        <v>1618</v>
      </c>
      <c r="P45" s="1246"/>
      <c r="Q45" s="1246"/>
      <c r="R45" s="1246"/>
      <c r="S45" s="1246"/>
      <c r="T45" s="1247"/>
    </row>
    <row r="46" spans="1:21" ht="7.5" customHeight="1" x14ac:dyDescent="0.25">
      <c r="A46" s="21"/>
      <c r="B46" s="22"/>
      <c r="C46" s="22"/>
      <c r="D46" s="22"/>
      <c r="E46" s="22"/>
      <c r="F46" s="22"/>
      <c r="G46" s="22"/>
      <c r="H46" s="1509"/>
      <c r="I46" s="1510"/>
      <c r="J46" s="1510"/>
      <c r="K46" s="1510"/>
      <c r="L46" s="87"/>
      <c r="M46" s="87"/>
      <c r="N46" s="87"/>
      <c r="O46" s="87"/>
      <c r="P46" s="87"/>
      <c r="Q46" s="87"/>
      <c r="R46" s="88"/>
      <c r="S46" s="88"/>
      <c r="T46" s="88"/>
    </row>
    <row r="47" spans="1:21" ht="18.75" customHeight="1" x14ac:dyDescent="0.25">
      <c r="I47" s="1102" t="s">
        <v>1619</v>
      </c>
      <c r="J47" s="1102"/>
      <c r="K47" s="1102"/>
      <c r="L47" s="1102"/>
      <c r="M47" s="1102"/>
      <c r="N47" s="1102"/>
      <c r="O47" s="1102"/>
      <c r="P47" s="1102"/>
      <c r="Q47" s="1102"/>
      <c r="R47" s="1102"/>
      <c r="S47" s="1102"/>
      <c r="T47" s="1102"/>
    </row>
    <row r="48" spans="1:21" ht="20.25" customHeight="1" x14ac:dyDescent="0.25">
      <c r="I48" s="1101" t="s">
        <v>14</v>
      </c>
      <c r="J48" s="1101"/>
      <c r="K48" s="1101"/>
      <c r="L48" s="1101"/>
      <c r="M48" s="1101"/>
      <c r="N48" s="1101"/>
      <c r="O48" s="1101"/>
      <c r="P48" s="1101"/>
      <c r="Q48" s="1101"/>
      <c r="R48" s="1101"/>
      <c r="S48" s="1101"/>
      <c r="T48" s="1101"/>
    </row>
    <row r="50" spans="9:20" ht="33.75" customHeight="1" x14ac:dyDescent="0.25"/>
    <row r="53" spans="9:20" ht="26.25" customHeight="1" x14ac:dyDescent="0.25">
      <c r="I53" s="1151" t="s">
        <v>72</v>
      </c>
      <c r="J53" s="1151"/>
      <c r="K53" s="1151"/>
      <c r="L53" s="1151"/>
      <c r="M53" s="1151"/>
      <c r="N53" s="1151"/>
      <c r="O53" s="1151"/>
      <c r="P53" s="1151"/>
      <c r="Q53" s="1151"/>
      <c r="R53" s="1151"/>
      <c r="S53" s="1151"/>
      <c r="T53" s="1151"/>
    </row>
  </sheetData>
  <sheetProtection formatCells="0" formatColumns="0" formatRows="0" insertRows="0" insertHyperlinks="0" deleteRows="0" sort="0" autoFilter="0" pivotTables="0"/>
  <mergeCells count="90">
    <mergeCell ref="I53:T53"/>
    <mergeCell ref="B45:E45"/>
    <mergeCell ref="H45:I45"/>
    <mergeCell ref="J45:K45"/>
    <mergeCell ref="O45:T45"/>
    <mergeCell ref="I47:T47"/>
    <mergeCell ref="I48:T48"/>
    <mergeCell ref="A43:A44"/>
    <mergeCell ref="B43:E44"/>
    <mergeCell ref="H43:I43"/>
    <mergeCell ref="J43:K43"/>
    <mergeCell ref="O43:T43"/>
    <mergeCell ref="H44:I44"/>
    <mergeCell ref="J44:K44"/>
    <mergeCell ref="O44:T44"/>
    <mergeCell ref="B41:E41"/>
    <mergeCell ref="H41:I41"/>
    <mergeCell ref="J41:K41"/>
    <mergeCell ref="O41:T41"/>
    <mergeCell ref="B42:E42"/>
    <mergeCell ref="H42:I42"/>
    <mergeCell ref="J42:K42"/>
    <mergeCell ref="O42:T42"/>
    <mergeCell ref="J39:K39"/>
    <mergeCell ref="O39:T39"/>
    <mergeCell ref="B40:E40"/>
    <mergeCell ref="H40:I40"/>
    <mergeCell ref="J40:K40"/>
    <mergeCell ref="O40:T40"/>
    <mergeCell ref="B37:E37"/>
    <mergeCell ref="H37:I37"/>
    <mergeCell ref="J37:K37"/>
    <mergeCell ref="O37:T37"/>
    <mergeCell ref="A38:A39"/>
    <mergeCell ref="B38:E39"/>
    <mergeCell ref="H38:I38"/>
    <mergeCell ref="J38:K38"/>
    <mergeCell ref="O38:T38"/>
    <mergeCell ref="H39:I39"/>
    <mergeCell ref="A35:A36"/>
    <mergeCell ref="B35:E36"/>
    <mergeCell ref="H35:I35"/>
    <mergeCell ref="J35:K35"/>
    <mergeCell ref="O35:T35"/>
    <mergeCell ref="H36:I36"/>
    <mergeCell ref="J36:K36"/>
    <mergeCell ref="O36:T36"/>
    <mergeCell ref="B33:E33"/>
    <mergeCell ref="H33:I33"/>
    <mergeCell ref="J33:K33"/>
    <mergeCell ref="O33:T33"/>
    <mergeCell ref="B34:E34"/>
    <mergeCell ref="H34:I34"/>
    <mergeCell ref="J34:K34"/>
    <mergeCell ref="O34:T34"/>
    <mergeCell ref="B31:E31"/>
    <mergeCell ref="H31:I31"/>
    <mergeCell ref="J31:K31"/>
    <mergeCell ref="O31:T31"/>
    <mergeCell ref="B32:E32"/>
    <mergeCell ref="H32:I32"/>
    <mergeCell ref="J32:K32"/>
    <mergeCell ref="O32:T32"/>
    <mergeCell ref="A29:A30"/>
    <mergeCell ref="B29:E30"/>
    <mergeCell ref="H29:I29"/>
    <mergeCell ref="J29:K29"/>
    <mergeCell ref="O29:T29"/>
    <mergeCell ref="H30:I30"/>
    <mergeCell ref="J30:K30"/>
    <mergeCell ref="O30:T30"/>
    <mergeCell ref="E5:K5"/>
    <mergeCell ref="L5:Q5"/>
    <mergeCell ref="R5:R6"/>
    <mergeCell ref="A23:T23"/>
    <mergeCell ref="A26:T26"/>
    <mergeCell ref="B28:E28"/>
    <mergeCell ref="H28:I28"/>
    <mergeCell ref="J28:K28"/>
    <mergeCell ref="O28:T28"/>
    <mergeCell ref="A1:E1"/>
    <mergeCell ref="A2:E2"/>
    <mergeCell ref="A3:T3"/>
    <mergeCell ref="A4:A6"/>
    <mergeCell ref="B4:B6"/>
    <mergeCell ref="C4:C6"/>
    <mergeCell ref="D4:D6"/>
    <mergeCell ref="E4:R4"/>
    <mergeCell ref="S4:S6"/>
    <mergeCell ref="T4:T6"/>
  </mergeCells>
  <pageMargins left="0.19" right="0.17" top="0.28000000000000003" bottom="0.19" header="0.21" footer="0.17"/>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vt:i4>
      </vt:variant>
    </vt:vector>
  </HeadingPairs>
  <TitlesOfParts>
    <vt:vector size="30" baseType="lpstr">
      <vt:lpstr>KL CHUNG NHÀ TRƯỜNG</vt:lpstr>
      <vt:lpstr>TỶ LỆ KL CV</vt:lpstr>
      <vt:lpstr>TỔNG HỢP KL</vt:lpstr>
      <vt:lpstr>P.TC-HC-TH</vt:lpstr>
      <vt:lpstr>TỔNG HỢP KL (SỬA ĐỔI)</vt:lpstr>
      <vt:lpstr>K. CNTT</vt:lpstr>
      <vt:lpstr>P.QT-DV</vt:lpstr>
      <vt:lpstr>P.TTGD_CTSV</vt:lpstr>
      <vt:lpstr>PKTĐBCL</vt:lpstr>
      <vt:lpstr>P.QLKH-HTQT</vt:lpstr>
      <vt:lpstr>TO.TT-PC</vt:lpstr>
      <vt:lpstr>TT.QHDN</vt:lpstr>
      <vt:lpstr>TT.ĐHQLDL</vt:lpstr>
      <vt:lpstr>TT.Y TẾ</vt:lpstr>
      <vt:lpstr>TT.THU VIEN</vt:lpstr>
      <vt:lpstr>TT.ĐT-LTT</vt:lpstr>
      <vt:lpstr>K.KHCB</vt:lpstr>
      <vt:lpstr>K.LLCT</vt:lpstr>
      <vt:lpstr>K.CO KHI</vt:lpstr>
      <vt:lpstr>K.CN Đ-ĐT</vt:lpstr>
      <vt:lpstr>K.CN DLUC</vt:lpstr>
      <vt:lpstr>K.MAY-TT</vt:lpstr>
      <vt:lpstr>K.KINH TE</vt:lpstr>
      <vt:lpstr>K.XAY-DUNG</vt:lpstr>
      <vt:lpstr>K.N-LANH</vt:lpstr>
      <vt:lpstr>P.KHTC</vt:lpstr>
      <vt:lpstr>P.TCHCTH</vt:lpstr>
      <vt:lpstr>P.TSDT</vt:lpstr>
      <vt:lpstr>P.TSDT!Print_Area</vt:lpstr>
      <vt:lpstr>P.TSDT!Print_Titles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Oanh</cp:lastModifiedBy>
  <cp:lastPrinted>2019-06-26T10:29:06Z</cp:lastPrinted>
  <dcterms:created xsi:type="dcterms:W3CDTF">2019-01-10T04:30:31Z</dcterms:created>
  <dcterms:modified xsi:type="dcterms:W3CDTF">2020-06-24T14:41:18Z</dcterms:modified>
</cp:coreProperties>
</file>